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Лист1!$A$1:$J$151</definedName>
  </definedNames>
  <calcPr calcId="144525"/>
</workbook>
</file>

<file path=xl/calcChain.xml><?xml version="1.0" encoding="utf-8"?>
<calcChain xmlns="http://schemas.openxmlformats.org/spreadsheetml/2006/main">
  <c r="M4" i="1" l="1"/>
  <c r="J146" i="1"/>
  <c r="J145" i="1"/>
  <c r="D101" i="1" l="1"/>
  <c r="D97" i="1"/>
  <c r="D93" i="1"/>
  <c r="D98" i="1"/>
  <c r="D94" i="1"/>
  <c r="D99" i="1"/>
  <c r="D95" i="1"/>
  <c r="D100" i="1"/>
  <c r="D96" i="1"/>
  <c r="D92" i="1"/>
  <c r="D102" i="1"/>
  <c r="D103" i="1"/>
  <c r="D104" i="1"/>
  <c r="D128" i="1"/>
  <c r="J40" i="1"/>
  <c r="E42" i="1"/>
  <c r="E21" i="1"/>
  <c r="D74" i="1"/>
  <c r="E140" i="1"/>
  <c r="E12" i="1"/>
  <c r="E34" i="1"/>
  <c r="J16" i="1"/>
  <c r="E53" i="1"/>
  <c r="J74" i="1"/>
  <c r="J103" i="1"/>
  <c r="I127" i="1"/>
  <c r="E46" i="1"/>
  <c r="E38" i="1"/>
  <c r="E29" i="1"/>
  <c r="J48" i="1"/>
  <c r="J32" i="1"/>
  <c r="D82" i="1"/>
  <c r="J82" i="1"/>
  <c r="I89" i="1"/>
  <c r="J95" i="1"/>
  <c r="I135" i="1"/>
  <c r="D133" i="1"/>
  <c r="E44" i="1"/>
  <c r="E40" i="1"/>
  <c r="E36" i="1"/>
  <c r="E32" i="1"/>
  <c r="E25" i="1"/>
  <c r="E17" i="1"/>
  <c r="J20" i="1"/>
  <c r="J25" i="1"/>
  <c r="J44" i="1"/>
  <c r="J36" i="1"/>
  <c r="D52" i="1"/>
  <c r="D86" i="1"/>
  <c r="D78" i="1"/>
  <c r="D70" i="1"/>
  <c r="J78" i="1"/>
  <c r="J70" i="1"/>
  <c r="J99" i="1"/>
  <c r="D132" i="1"/>
  <c r="D124" i="1"/>
  <c r="I131" i="1"/>
  <c r="I123" i="1"/>
  <c r="J149" i="1"/>
  <c r="I141" i="1"/>
  <c r="E139" i="1"/>
  <c r="E141" i="1"/>
  <c r="E138" i="1"/>
  <c r="I140" i="1"/>
  <c r="I139" i="1"/>
  <c r="I124" i="1"/>
  <c r="I126" i="1"/>
  <c r="I128" i="1"/>
  <c r="I130" i="1"/>
  <c r="I132" i="1"/>
  <c r="I134" i="1"/>
  <c r="I122" i="1"/>
  <c r="D123" i="1"/>
  <c r="D125" i="1"/>
  <c r="D127" i="1"/>
  <c r="D129" i="1"/>
  <c r="D131" i="1"/>
  <c r="D122" i="1"/>
  <c r="J94" i="1"/>
  <c r="J96" i="1"/>
  <c r="J98" i="1"/>
  <c r="J100" i="1"/>
  <c r="J102" i="1"/>
  <c r="J104" i="1"/>
  <c r="I87" i="1"/>
  <c r="D91" i="1"/>
  <c r="I88" i="1"/>
  <c r="I90" i="1"/>
  <c r="J69" i="1"/>
  <c r="J71" i="1"/>
  <c r="J73" i="1"/>
  <c r="J75" i="1"/>
  <c r="J77" i="1"/>
  <c r="J79" i="1"/>
  <c r="J81" i="1"/>
  <c r="J83" i="1"/>
  <c r="D69" i="1"/>
  <c r="D71" i="1"/>
  <c r="D73" i="1"/>
  <c r="D75" i="1"/>
  <c r="D77" i="1"/>
  <c r="D79" i="1"/>
  <c r="D81" i="1"/>
  <c r="D83" i="1"/>
  <c r="D85" i="1"/>
  <c r="D68" i="1"/>
  <c r="E52" i="1"/>
  <c r="E50" i="1"/>
  <c r="D51" i="1"/>
  <c r="D53" i="1"/>
  <c r="J31" i="1"/>
  <c r="J33" i="1"/>
  <c r="J35" i="1"/>
  <c r="J37" i="1"/>
  <c r="J39" i="1"/>
  <c r="J41" i="1"/>
  <c r="J43" i="1"/>
  <c r="J45" i="1"/>
  <c r="J47" i="1"/>
  <c r="J49" i="1"/>
  <c r="J30" i="1"/>
  <c r="J13" i="1"/>
  <c r="J15" i="1"/>
  <c r="J17" i="1"/>
  <c r="J19" i="1"/>
  <c r="J21" i="1"/>
  <c r="J12" i="1"/>
  <c r="E14" i="1"/>
  <c r="E16" i="1"/>
  <c r="E18" i="1"/>
  <c r="E20" i="1"/>
  <c r="E22" i="1"/>
  <c r="E24" i="1"/>
  <c r="E26" i="1"/>
  <c r="E28" i="1"/>
  <c r="E30" i="1"/>
  <c r="E13" i="1"/>
  <c r="E45" i="1"/>
  <c r="E43" i="1"/>
  <c r="E41" i="1"/>
  <c r="E39" i="1"/>
  <c r="E37" i="1"/>
  <c r="E35" i="1"/>
  <c r="E33" i="1"/>
  <c r="E31" i="1"/>
  <c r="E27" i="1"/>
  <c r="E23" i="1"/>
  <c r="E19" i="1"/>
  <c r="E15" i="1"/>
  <c r="J22" i="1"/>
  <c r="J18" i="1"/>
  <c r="J14" i="1"/>
  <c r="J50" i="1"/>
  <c r="J46" i="1"/>
  <c r="J42" i="1"/>
  <c r="J38" i="1"/>
  <c r="J34" i="1"/>
  <c r="D49" i="1"/>
  <c r="D50" i="1"/>
  <c r="E51" i="1"/>
  <c r="D84" i="1"/>
  <c r="D80" i="1"/>
  <c r="D76" i="1"/>
  <c r="D72" i="1"/>
  <c r="J68" i="1"/>
  <c r="J80" i="1"/>
  <c r="J76" i="1"/>
  <c r="J72" i="1"/>
  <c r="I91" i="1"/>
  <c r="D87" i="1"/>
  <c r="J93" i="1"/>
  <c r="J101" i="1"/>
  <c r="J97" i="1"/>
  <c r="D130" i="1"/>
  <c r="D126" i="1"/>
  <c r="J105" i="1"/>
  <c r="I133" i="1"/>
  <c r="I129" i="1"/>
  <c r="I125" i="1"/>
  <c r="I142" i="1"/>
  <c r="E142" i="1"/>
  <c r="E145" i="1"/>
</calcChain>
</file>

<file path=xl/sharedStrings.xml><?xml version="1.0" encoding="utf-8"?>
<sst xmlns="http://schemas.openxmlformats.org/spreadsheetml/2006/main" count="291" uniqueCount="146">
  <si>
    <t xml:space="preserve">e-mail.: info@citypipe.su                                                             </t>
  </si>
  <si>
    <t>www.citypipe.su</t>
  </si>
  <si>
    <t xml:space="preserve">Тел.: (831)233-04-74 факс.: 233-04-73 </t>
  </si>
  <si>
    <t>ПАРТНЕР, КОТОРОМУ МОЖНО ДОВЕРЯТЬ!</t>
  </si>
  <si>
    <t>020 мм</t>
  </si>
  <si>
    <t>025 мм</t>
  </si>
  <si>
    <t>032 мм</t>
  </si>
  <si>
    <t>040 мм</t>
  </si>
  <si>
    <t>050 мм</t>
  </si>
  <si>
    <t>063 мм</t>
  </si>
  <si>
    <t>075 мм</t>
  </si>
  <si>
    <t>090 мм</t>
  </si>
  <si>
    <t>110 мм</t>
  </si>
  <si>
    <t>125 мм</t>
  </si>
  <si>
    <t>140 мм</t>
  </si>
  <si>
    <t>160 мм</t>
  </si>
  <si>
    <t>180 мм</t>
  </si>
  <si>
    <t>225 мм</t>
  </si>
  <si>
    <t>250 мм</t>
  </si>
  <si>
    <t>280 мм</t>
  </si>
  <si>
    <t>315 мм</t>
  </si>
  <si>
    <t>355 мм</t>
  </si>
  <si>
    <t>400 мм</t>
  </si>
  <si>
    <t>450 мм</t>
  </si>
  <si>
    <t>500 мм</t>
  </si>
  <si>
    <t>560 мм**</t>
  </si>
  <si>
    <t>630 мм**</t>
  </si>
  <si>
    <t>710 мм**</t>
  </si>
  <si>
    <t>800 мм**</t>
  </si>
  <si>
    <t>900 мм**</t>
  </si>
  <si>
    <t>1000 мм**</t>
  </si>
  <si>
    <t>1200 мм**</t>
  </si>
  <si>
    <t>200 мм</t>
  </si>
  <si>
    <t xml:space="preserve">603108, Нижегородская обл., г.Н. Новгород, </t>
  </si>
  <si>
    <t>SDR11</t>
  </si>
  <si>
    <t>SDR17</t>
  </si>
  <si>
    <t>Муфта электросварная ПЭ100 +GF+</t>
  </si>
  <si>
    <t>Заглушка электросварная ПЭ100 SDR11 +GF+</t>
  </si>
  <si>
    <t>комплект</t>
  </si>
  <si>
    <t>Бондаж для монтажа муфт 560-1200 мм</t>
  </si>
  <si>
    <t>(2 шт.)</t>
  </si>
  <si>
    <t>1 комплект</t>
  </si>
  <si>
    <t>ФИТИНГИ ИЗ ПОЛИЭТИЛЕНА С ЗАКЛАДНЫМИ ЭЛЕКТРОНАГРЕВАТЕЛЯМИ для ГАЗО-и ВОДОснабжения, +GF+</t>
  </si>
  <si>
    <t>Переход электросварно ПЭ100 SDR11 +GF+</t>
  </si>
  <si>
    <t>025х020 мм</t>
  </si>
  <si>
    <t>032х020 мм</t>
  </si>
  <si>
    <t>032х025 мм</t>
  </si>
  <si>
    <t>040х020 мм</t>
  </si>
  <si>
    <t>040х025 мм</t>
  </si>
  <si>
    <t>040х032 мм</t>
  </si>
  <si>
    <t>050х032 мм</t>
  </si>
  <si>
    <t>050х040 мм</t>
  </si>
  <si>
    <t>063х032 мм</t>
  </si>
  <si>
    <t>063х040 мм</t>
  </si>
  <si>
    <t>063х050 мм</t>
  </si>
  <si>
    <t>090х063 мм</t>
  </si>
  <si>
    <t>110х063 мм</t>
  </si>
  <si>
    <t>110х090 мм</t>
  </si>
  <si>
    <t>125х090 мм</t>
  </si>
  <si>
    <t>160х110 мм</t>
  </si>
  <si>
    <t>180х125 мм</t>
  </si>
  <si>
    <t>200х160 мм</t>
  </si>
  <si>
    <t>225х160 мм</t>
  </si>
  <si>
    <t>250х160 мм</t>
  </si>
  <si>
    <t>Переход ПЭ-латунь НР/ВР ПЭ100 SDR11 +GF+</t>
  </si>
  <si>
    <t>25х3/4"</t>
  </si>
  <si>
    <t>32x1"</t>
  </si>
  <si>
    <t>40x1  1/4"</t>
  </si>
  <si>
    <t>50x1  1/4"</t>
  </si>
  <si>
    <t>63x2"</t>
  </si>
  <si>
    <t>НР</t>
  </si>
  <si>
    <t>ВР</t>
  </si>
  <si>
    <t>Седелка с ответной нижней частью</t>
  </si>
  <si>
    <t>поворотная 360гр. ПЭ100 SDR11 +GF+</t>
  </si>
  <si>
    <t>063х063 мм</t>
  </si>
  <si>
    <t>090х032 мм</t>
  </si>
  <si>
    <t>110х032 мм</t>
  </si>
  <si>
    <t>125х032 мм</t>
  </si>
  <si>
    <t>125х063 мм</t>
  </si>
  <si>
    <t>160х032 мм</t>
  </si>
  <si>
    <t>160х063 мм</t>
  </si>
  <si>
    <t>180х063 мм</t>
  </si>
  <si>
    <t>200х063 мм</t>
  </si>
  <si>
    <t>225х032 мм</t>
  </si>
  <si>
    <t>225х063 мм</t>
  </si>
  <si>
    <t>250х032 мм</t>
  </si>
  <si>
    <t>250х063 мм</t>
  </si>
  <si>
    <t>280х063 мм**</t>
  </si>
  <si>
    <t>315-355х63**</t>
  </si>
  <si>
    <t>400х063 мм**</t>
  </si>
  <si>
    <t>**-без ответной нижней части</t>
  </si>
  <si>
    <t>Седелочный отвод с ответной частью</t>
  </si>
  <si>
    <t>электросварной ПЭ100 SDR11 +GF+</t>
  </si>
  <si>
    <t>110х110 мм</t>
  </si>
  <si>
    <t>125х110 мм</t>
  </si>
  <si>
    <t>160х090 мм</t>
  </si>
  <si>
    <t>180х090 мм</t>
  </si>
  <si>
    <t>180х110 мм</t>
  </si>
  <si>
    <t>200х090 мм</t>
  </si>
  <si>
    <t>200х110 мм</t>
  </si>
  <si>
    <t>225х090 мм</t>
  </si>
  <si>
    <t>225х110 мм</t>
  </si>
  <si>
    <t>250х090 мм</t>
  </si>
  <si>
    <t>250х110 мм</t>
  </si>
  <si>
    <t>Отвод электросварной ПЭ100 SDR11 +GF+</t>
  </si>
  <si>
    <t>90 гр.</t>
  </si>
  <si>
    <t>45/90 гр.</t>
  </si>
  <si>
    <t>комп. 45</t>
  </si>
  <si>
    <t>комп. 90</t>
  </si>
  <si>
    <t xml:space="preserve">Головная часть седелки с устройством </t>
  </si>
  <si>
    <t>фрезы ПЭ100 SDR11 +GF+</t>
  </si>
  <si>
    <t>063х025 мм</t>
  </si>
  <si>
    <t>063х020 мм</t>
  </si>
  <si>
    <t>Шаровый кран ПЭ100 SDR11 +GF+/FLS</t>
  </si>
  <si>
    <t>075х063 мм</t>
  </si>
  <si>
    <t>140х063 мм</t>
  </si>
  <si>
    <t>**- без ответной нижней части</t>
  </si>
  <si>
    <t>Телескопический удлинитель для крана</t>
  </si>
  <si>
    <t>Седелочный отвод без ответной части</t>
  </si>
  <si>
    <t>280х110 мм</t>
  </si>
  <si>
    <t>315-355х110</t>
  </si>
  <si>
    <t>400-450х110</t>
  </si>
  <si>
    <t>500-630х110</t>
  </si>
  <si>
    <t>длина</t>
  </si>
  <si>
    <t>ф крана</t>
  </si>
  <si>
    <t>цена</t>
  </si>
  <si>
    <t>1,1-1,7 м.</t>
  </si>
  <si>
    <t>1,6-2,5 м.</t>
  </si>
  <si>
    <t>1,1-1,8 м.</t>
  </si>
  <si>
    <t>2,65-2,75 м.</t>
  </si>
  <si>
    <t>1,2-2 м.</t>
  </si>
  <si>
    <t>20-110</t>
  </si>
  <si>
    <t>125-225</t>
  </si>
  <si>
    <t>Ключ для крана</t>
  </si>
  <si>
    <t>6-гранный ПВХ 1,3м</t>
  </si>
  <si>
    <t>20-225</t>
  </si>
  <si>
    <t>Дополнительный ассортимен</t>
  </si>
  <si>
    <t>Сигнальная лента "ГАЗ"</t>
  </si>
  <si>
    <t>Сигнальная лента "ГАЗ" детект.</t>
  </si>
  <si>
    <t>Удлинитель для ключа</t>
  </si>
  <si>
    <t>Удлинитель ключа в телескопич. Кожухе 0,5-0,9 м.</t>
  </si>
  <si>
    <t>скидка</t>
  </si>
  <si>
    <t>Скидка</t>
  </si>
  <si>
    <t>%</t>
  </si>
  <si>
    <t>ул.Вторчермета, д.1, БЦ "Марлен" офис 3</t>
  </si>
  <si>
    <t>ул.Вторчермета, д.1,БЦ "Марлен" офис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</si>
</sst>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2" xfId="0" applyBorder="1"/>
    <xf numFmtId="0" fontId="0" fillId="0" borderId="4" xfId="0" applyBorder="1"/>
    <xf numFmtId="2" fontId="0" fillId="0" borderId="5" xfId="0" applyNumberFormat="1" applyBorder="1"/>
    <xf numFmtId="2" fontId="0" fillId="0" borderId="7" xfId="0" applyNumberFormat="1" applyBorder="1"/>
    <xf numFmtId="0" fontId="0" fillId="0" borderId="9" xfId="0" applyBorder="1"/>
    <xf numFmtId="2" fontId="0" fillId="0" borderId="10" xfId="0" applyNumberFormat="1" applyBorder="1"/>
    <xf numFmtId="0" fontId="0" fillId="0" borderId="7" xfId="0" applyBorder="1"/>
    <xf numFmtId="0" fontId="0" fillId="0" borderId="10" xfId="0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0" xfId="0" applyFont="1"/>
    <xf numFmtId="0" fontId="0" fillId="0" borderId="0" xfId="0" applyBorder="1" applyAlignment="1"/>
    <xf numFmtId="0" fontId="0" fillId="0" borderId="0" xfId="0" applyBorder="1"/>
    <xf numFmtId="2" fontId="0" fillId="0" borderId="0" xfId="0" applyNumberFormat="1" applyBorder="1" applyAlignment="1">
      <alignment horizontal="center"/>
    </xf>
    <xf numFmtId="0" fontId="0" fillId="0" borderId="5" xfId="0" applyBorder="1"/>
    <xf numFmtId="0" fontId="0" fillId="0" borderId="14" xfId="0" applyBorder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0" fillId="0" borderId="6" xfId="0" applyBorder="1" applyAlignment="1">
      <alignment horizontal="left" vertic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1" fillId="0" borderId="1" xfId="0" applyFont="1" applyBorder="1" applyAlignment="1"/>
    <xf numFmtId="0" fontId="1" fillId="0" borderId="0" xfId="0" applyFont="1" applyBorder="1" applyAlignment="1"/>
    <xf numFmtId="14" fontId="1" fillId="0" borderId="1" xfId="0" applyNumberFormat="1" applyFont="1" applyBorder="1" applyAlignment="1"/>
    <xf numFmtId="0" fontId="0" fillId="0" borderId="3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  <xf numFmtId="2" fontId="0" fillId="0" borderId="5" xfId="0" applyNumberFormat="1" applyBorder="1" applyAlignment="1">
      <alignment vertical="center"/>
    </xf>
    <xf numFmtId="2" fontId="0" fillId="0" borderId="7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2" fontId="0" fillId="0" borderId="2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2" fontId="0" fillId="0" borderId="5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4" xfId="0" applyBorder="1" applyAlignment="1"/>
    <xf numFmtId="0" fontId="0" fillId="0" borderId="9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253375</xdr:colOff>
      <xdr:row>4</xdr:row>
      <xdr:rowOff>66039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56215" cy="822959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</xdr:colOff>
      <xdr:row>6</xdr:row>
      <xdr:rowOff>20320</xdr:rowOff>
    </xdr:from>
    <xdr:to>
      <xdr:col>2</xdr:col>
      <xdr:colOff>566885</xdr:colOff>
      <xdr:row>8</xdr:row>
      <xdr:rowOff>92655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2420" y="1087120"/>
          <a:ext cx="1359365" cy="427935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</xdr:colOff>
      <xdr:row>13</xdr:row>
      <xdr:rowOff>91440</xdr:rowOff>
    </xdr:from>
    <xdr:to>
      <xdr:col>1</xdr:col>
      <xdr:colOff>653350</xdr:colOff>
      <xdr:row>16</xdr:row>
      <xdr:rowOff>28514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540" y="2651760"/>
          <a:ext cx="523810" cy="4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17</xdr:row>
      <xdr:rowOff>10160</xdr:rowOff>
    </xdr:from>
    <xdr:to>
      <xdr:col>1</xdr:col>
      <xdr:colOff>769525</xdr:colOff>
      <xdr:row>25</xdr:row>
      <xdr:rowOff>26482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420" y="3045460"/>
          <a:ext cx="761905" cy="1464122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14</xdr:row>
      <xdr:rowOff>25400</xdr:rowOff>
    </xdr:from>
    <xdr:to>
      <xdr:col>6</xdr:col>
      <xdr:colOff>666676</xdr:colOff>
      <xdr:row>17</xdr:row>
      <xdr:rowOff>177714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75000" y="2565400"/>
          <a:ext cx="590476" cy="685714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24</xdr:row>
      <xdr:rowOff>101600</xdr:rowOff>
    </xdr:from>
    <xdr:to>
      <xdr:col>7</xdr:col>
      <xdr:colOff>6248</xdr:colOff>
      <xdr:row>26</xdr:row>
      <xdr:rowOff>136476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175000" y="4546600"/>
          <a:ext cx="819048" cy="390476"/>
        </a:xfrm>
        <a:prstGeom prst="rect">
          <a:avLst/>
        </a:prstGeom>
      </xdr:spPr>
    </xdr:pic>
    <xdr:clientData/>
  </xdr:twoCellAnchor>
  <xdr:twoCellAnchor editAs="oneCell">
    <xdr:from>
      <xdr:col>6</xdr:col>
      <xdr:colOff>101600</xdr:colOff>
      <xdr:row>30</xdr:row>
      <xdr:rowOff>76200</xdr:rowOff>
    </xdr:from>
    <xdr:to>
      <xdr:col>6</xdr:col>
      <xdr:colOff>777790</xdr:colOff>
      <xdr:row>33</xdr:row>
      <xdr:rowOff>152324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92500" y="5473700"/>
          <a:ext cx="676190" cy="609524"/>
        </a:xfrm>
        <a:prstGeom prst="rect">
          <a:avLst/>
        </a:prstGeom>
      </xdr:spPr>
    </xdr:pic>
    <xdr:clientData/>
  </xdr:twoCellAnchor>
  <xdr:twoCellAnchor editAs="oneCell">
    <xdr:from>
      <xdr:col>6</xdr:col>
      <xdr:colOff>63500</xdr:colOff>
      <xdr:row>34</xdr:row>
      <xdr:rowOff>165100</xdr:rowOff>
    </xdr:from>
    <xdr:to>
      <xdr:col>6</xdr:col>
      <xdr:colOff>796833</xdr:colOff>
      <xdr:row>38</xdr:row>
      <xdr:rowOff>34852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454400" y="6273800"/>
          <a:ext cx="733333" cy="580952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39</xdr:row>
      <xdr:rowOff>114300</xdr:rowOff>
    </xdr:from>
    <xdr:to>
      <xdr:col>6</xdr:col>
      <xdr:colOff>857148</xdr:colOff>
      <xdr:row>42</xdr:row>
      <xdr:rowOff>114233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429000" y="7112000"/>
          <a:ext cx="819048" cy="533333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55</xdr:row>
      <xdr:rowOff>38100</xdr:rowOff>
    </xdr:from>
    <xdr:ext cx="2653675" cy="802639"/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9931400"/>
          <a:ext cx="2653675" cy="802639"/>
        </a:xfrm>
        <a:prstGeom prst="rect">
          <a:avLst/>
        </a:prstGeom>
      </xdr:spPr>
    </xdr:pic>
    <xdr:clientData/>
  </xdr:oneCellAnchor>
  <xdr:oneCellAnchor>
    <xdr:from>
      <xdr:col>1</xdr:col>
      <xdr:colOff>20320</xdr:colOff>
      <xdr:row>61</xdr:row>
      <xdr:rowOff>20320</xdr:rowOff>
    </xdr:from>
    <xdr:ext cx="1359365" cy="427935"/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2420" y="1087120"/>
          <a:ext cx="1359365" cy="427935"/>
        </a:xfrm>
        <a:prstGeom prst="rect">
          <a:avLst/>
        </a:prstGeom>
      </xdr:spPr>
    </xdr:pic>
    <xdr:clientData/>
  </xdr:oneCellAnchor>
  <xdr:twoCellAnchor editAs="oneCell">
    <xdr:from>
      <xdr:col>1</xdr:col>
      <xdr:colOff>63500</xdr:colOff>
      <xdr:row>48</xdr:row>
      <xdr:rowOff>101600</xdr:rowOff>
    </xdr:from>
    <xdr:to>
      <xdr:col>1</xdr:col>
      <xdr:colOff>749214</xdr:colOff>
      <xdr:row>52</xdr:row>
      <xdr:rowOff>34843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55600" y="8712200"/>
          <a:ext cx="685714" cy="6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75</xdr:row>
      <xdr:rowOff>0</xdr:rowOff>
    </xdr:from>
    <xdr:to>
      <xdr:col>1</xdr:col>
      <xdr:colOff>723900</xdr:colOff>
      <xdr:row>78</xdr:row>
      <xdr:rowOff>175515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8901" y="13449300"/>
          <a:ext cx="685799" cy="708915"/>
        </a:xfrm>
        <a:prstGeom prst="rect">
          <a:avLst/>
        </a:prstGeom>
      </xdr:spPr>
    </xdr:pic>
    <xdr:clientData/>
  </xdr:twoCellAnchor>
  <xdr:twoCellAnchor editAs="oneCell">
    <xdr:from>
      <xdr:col>1</xdr:col>
      <xdr:colOff>25401</xdr:colOff>
      <xdr:row>97</xdr:row>
      <xdr:rowOff>127000</xdr:rowOff>
    </xdr:from>
    <xdr:to>
      <xdr:col>1</xdr:col>
      <xdr:colOff>777523</xdr:colOff>
      <xdr:row>100</xdr:row>
      <xdr:rowOff>114300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6201" y="17602200"/>
          <a:ext cx="752122" cy="520700"/>
        </a:xfrm>
        <a:prstGeom prst="rect">
          <a:avLst/>
        </a:prstGeom>
      </xdr:spPr>
    </xdr:pic>
    <xdr:clientData/>
  </xdr:twoCellAnchor>
  <xdr:twoCellAnchor editAs="oneCell">
    <xdr:from>
      <xdr:col>6</xdr:col>
      <xdr:colOff>63500</xdr:colOff>
      <xdr:row>68</xdr:row>
      <xdr:rowOff>127000</xdr:rowOff>
    </xdr:from>
    <xdr:to>
      <xdr:col>6</xdr:col>
      <xdr:colOff>825405</xdr:colOff>
      <xdr:row>72</xdr:row>
      <xdr:rowOff>130086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619500" y="12331700"/>
          <a:ext cx="761905" cy="714286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75</xdr:row>
      <xdr:rowOff>50800</xdr:rowOff>
    </xdr:from>
    <xdr:to>
      <xdr:col>6</xdr:col>
      <xdr:colOff>828581</xdr:colOff>
      <xdr:row>79</xdr:row>
      <xdr:rowOff>177695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632200" y="13500100"/>
          <a:ext cx="752381" cy="838095"/>
        </a:xfrm>
        <a:prstGeom prst="rect">
          <a:avLst/>
        </a:prstGeom>
      </xdr:spPr>
    </xdr:pic>
    <xdr:clientData/>
  </xdr:twoCellAnchor>
  <xdr:twoCellAnchor editAs="oneCell">
    <xdr:from>
      <xdr:col>6</xdr:col>
      <xdr:colOff>88900</xdr:colOff>
      <xdr:row>86</xdr:row>
      <xdr:rowOff>76200</xdr:rowOff>
    </xdr:from>
    <xdr:to>
      <xdr:col>6</xdr:col>
      <xdr:colOff>822233</xdr:colOff>
      <xdr:row>90</xdr:row>
      <xdr:rowOff>44362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644900" y="15481300"/>
          <a:ext cx="733333" cy="704762"/>
        </a:xfrm>
        <a:prstGeom prst="rect">
          <a:avLst/>
        </a:prstGeom>
      </xdr:spPr>
    </xdr:pic>
    <xdr:clientData/>
  </xdr:twoCellAnchor>
  <xdr:twoCellAnchor editAs="oneCell">
    <xdr:from>
      <xdr:col>6</xdr:col>
      <xdr:colOff>139700</xdr:colOff>
      <xdr:row>96</xdr:row>
      <xdr:rowOff>25400</xdr:rowOff>
    </xdr:from>
    <xdr:to>
      <xdr:col>6</xdr:col>
      <xdr:colOff>796843</xdr:colOff>
      <xdr:row>100</xdr:row>
      <xdr:rowOff>76105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695700" y="17208500"/>
          <a:ext cx="657143" cy="761905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110</xdr:row>
      <xdr:rowOff>50800</xdr:rowOff>
    </xdr:from>
    <xdr:ext cx="2653675" cy="802639"/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9723100"/>
          <a:ext cx="2653675" cy="802639"/>
        </a:xfrm>
        <a:prstGeom prst="rect">
          <a:avLst/>
        </a:prstGeom>
      </xdr:spPr>
    </xdr:pic>
    <xdr:clientData/>
  </xdr:oneCellAnchor>
  <xdr:oneCellAnchor>
    <xdr:from>
      <xdr:col>1</xdr:col>
      <xdr:colOff>20320</xdr:colOff>
      <xdr:row>116</xdr:row>
      <xdr:rowOff>20320</xdr:rowOff>
    </xdr:from>
    <xdr:ext cx="1359365" cy="427935"/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20" y="1087120"/>
          <a:ext cx="1359365" cy="427935"/>
        </a:xfrm>
        <a:prstGeom prst="rect">
          <a:avLst/>
        </a:prstGeom>
      </xdr:spPr>
    </xdr:pic>
    <xdr:clientData/>
  </xdr:oneCellAnchor>
  <xdr:twoCellAnchor editAs="oneCell">
    <xdr:from>
      <xdr:col>1</xdr:col>
      <xdr:colOff>38101</xdr:colOff>
      <xdr:row>125</xdr:row>
      <xdr:rowOff>76201</xdr:rowOff>
    </xdr:from>
    <xdr:to>
      <xdr:col>1</xdr:col>
      <xdr:colOff>771805</xdr:colOff>
      <xdr:row>128</xdr:row>
      <xdr:rowOff>12701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88901" y="22415501"/>
          <a:ext cx="733704" cy="4699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125</xdr:row>
      <xdr:rowOff>63500</xdr:rowOff>
    </xdr:from>
    <xdr:to>
      <xdr:col>6</xdr:col>
      <xdr:colOff>846429</xdr:colOff>
      <xdr:row>129</xdr:row>
      <xdr:rowOff>0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581400" y="22555200"/>
          <a:ext cx="821029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138</xdr:row>
      <xdr:rowOff>127000</xdr:rowOff>
    </xdr:from>
    <xdr:to>
      <xdr:col>6</xdr:col>
      <xdr:colOff>851917</xdr:colOff>
      <xdr:row>141</xdr:row>
      <xdr:rowOff>50800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594100" y="24980900"/>
          <a:ext cx="813817" cy="45720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136</xdr:row>
      <xdr:rowOff>88900</xdr:rowOff>
    </xdr:from>
    <xdr:to>
      <xdr:col>1</xdr:col>
      <xdr:colOff>476224</xdr:colOff>
      <xdr:row>141</xdr:row>
      <xdr:rowOff>63390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17500" y="24384000"/>
          <a:ext cx="209524" cy="8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</xdr:colOff>
      <xdr:row>144</xdr:row>
      <xdr:rowOff>165100</xdr:rowOff>
    </xdr:from>
    <xdr:to>
      <xdr:col>1</xdr:col>
      <xdr:colOff>679376</xdr:colOff>
      <xdr:row>147</xdr:row>
      <xdr:rowOff>28524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39700" y="25882600"/>
          <a:ext cx="590476" cy="409524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148</xdr:row>
      <xdr:rowOff>101600</xdr:rowOff>
    </xdr:from>
    <xdr:to>
      <xdr:col>6</xdr:col>
      <xdr:colOff>695257</xdr:colOff>
      <xdr:row>150</xdr:row>
      <xdr:rowOff>146000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3708400" y="26568400"/>
          <a:ext cx="542857" cy="4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1"/>
  <sheetViews>
    <sheetView tabSelected="1" view="pageBreakPreview" topLeftCell="A94" zoomScaleNormal="100" zoomScaleSheetLayoutView="100" workbookViewId="0">
      <selection activeCell="F1" sqref="F1"/>
    </sheetView>
  </sheetViews>
  <sheetFormatPr defaultRowHeight="15" x14ac:dyDescent="0.25"/>
  <cols>
    <col min="1" max="1" width="0.7109375" customWidth="1"/>
    <col min="2" max="2" width="11.7109375" customWidth="1"/>
    <col min="3" max="3" width="13.7109375" customWidth="1"/>
    <col min="4" max="4" width="9.42578125" customWidth="1"/>
    <col min="5" max="5" width="11.7109375" customWidth="1"/>
    <col min="6" max="6" width="5.140625" customWidth="1"/>
    <col min="7" max="7" width="13" customWidth="1"/>
    <col min="8" max="8" width="13.7109375" customWidth="1"/>
    <col min="9" max="9" width="9.42578125" customWidth="1"/>
    <col min="10" max="10" width="11.85546875" customWidth="1"/>
    <col min="11" max="11" width="8.7109375" hidden="1" customWidth="1"/>
    <col min="12" max="14" width="8.85546875" hidden="1" customWidth="1"/>
  </cols>
  <sheetData>
    <row r="1" spans="2:14" x14ac:dyDescent="0.25">
      <c r="F1" t="s">
        <v>33</v>
      </c>
    </row>
    <row r="2" spans="2:14" x14ac:dyDescent="0.25">
      <c r="F2" t="s">
        <v>144</v>
      </c>
    </row>
    <row r="3" spans="2:14" ht="15.75" thickBot="1" x14ac:dyDescent="0.3">
      <c r="F3" t="s">
        <v>0</v>
      </c>
    </row>
    <row r="4" spans="2:14" ht="15.75" thickBot="1" x14ac:dyDescent="0.3">
      <c r="F4" t="s">
        <v>1</v>
      </c>
      <c r="L4" t="s">
        <v>141</v>
      </c>
      <c r="M4" s="24">
        <f>I10</f>
        <v>10</v>
      </c>
    </row>
    <row r="5" spans="2:14" x14ac:dyDescent="0.25">
      <c r="F5" t="s">
        <v>2</v>
      </c>
    </row>
    <row r="6" spans="2:14" x14ac:dyDescent="0.25">
      <c r="B6" s="32" t="s">
        <v>3</v>
      </c>
      <c r="C6" s="33"/>
      <c r="D6" s="33"/>
      <c r="E6" s="33"/>
      <c r="F6" s="33"/>
      <c r="G6" s="33"/>
      <c r="H6" s="33"/>
      <c r="I6" s="33"/>
      <c r="J6" s="33"/>
    </row>
    <row r="7" spans="2:14" ht="14.45" customHeight="1" x14ac:dyDescent="0.25">
      <c r="D7" s="31" t="s">
        <v>42</v>
      </c>
      <c r="E7" s="31"/>
      <c r="F7" s="31"/>
      <c r="G7" s="31"/>
      <c r="H7" s="31"/>
      <c r="I7" s="31"/>
    </row>
    <row r="8" spans="2:14" x14ac:dyDescent="0.25">
      <c r="D8" s="31"/>
      <c r="E8" s="31"/>
      <c r="F8" s="31"/>
      <c r="G8" s="31"/>
      <c r="H8" s="31"/>
      <c r="I8" s="31"/>
    </row>
    <row r="9" spans="2:14" x14ac:dyDescent="0.25">
      <c r="D9" s="31"/>
      <c r="E9" s="31"/>
      <c r="F9" s="31"/>
      <c r="G9" s="31"/>
      <c r="H9" s="31"/>
      <c r="I9" s="31"/>
    </row>
    <row r="10" spans="2:14" x14ac:dyDescent="0.25">
      <c r="B10" s="83">
        <v>42751</v>
      </c>
      <c r="C10" s="84"/>
      <c r="D10" s="84"/>
      <c r="E10" s="84"/>
      <c r="F10" s="84"/>
      <c r="G10" s="84"/>
      <c r="H10" s="85" t="s">
        <v>142</v>
      </c>
      <c r="I10" s="85">
        <v>10</v>
      </c>
      <c r="J10" s="84" t="s">
        <v>143</v>
      </c>
    </row>
    <row r="11" spans="2:14" ht="15.75" thickBot="1" x14ac:dyDescent="0.3">
      <c r="B11" s="41" t="s">
        <v>36</v>
      </c>
      <c r="C11" s="40"/>
      <c r="D11" s="40"/>
      <c r="E11" s="40"/>
      <c r="G11" s="39" t="s">
        <v>37</v>
      </c>
      <c r="H11" s="40"/>
      <c r="I11" s="40"/>
      <c r="J11" s="40"/>
    </row>
    <row r="12" spans="2:14" x14ac:dyDescent="0.25">
      <c r="B12" s="36"/>
      <c r="C12" s="11" t="s">
        <v>4</v>
      </c>
      <c r="D12" s="15" t="s">
        <v>34</v>
      </c>
      <c r="E12" s="5">
        <f>(M12*1.18)-((M12*1.18)*$M$4)/100</f>
        <v>263.37599999999998</v>
      </c>
      <c r="G12" s="36"/>
      <c r="H12" s="11" t="s">
        <v>6</v>
      </c>
      <c r="I12" s="4"/>
      <c r="J12" s="5">
        <f>(N12*1.18)-((N12*1.18)*$M$4)/100</f>
        <v>543.74399999999991</v>
      </c>
      <c r="M12">
        <v>248</v>
      </c>
      <c r="N12">
        <v>512</v>
      </c>
    </row>
    <row r="13" spans="2:14" x14ac:dyDescent="0.25">
      <c r="B13" s="37"/>
      <c r="C13" s="12" t="s">
        <v>5</v>
      </c>
      <c r="D13" s="16" t="s">
        <v>34</v>
      </c>
      <c r="E13" s="6">
        <f t="shared" ref="E13:E46" si="0">(M13*1.18)-((M13*1.18)*$M$4)/100</f>
        <v>297.35999999999996</v>
      </c>
      <c r="G13" s="37"/>
      <c r="H13" s="12" t="s">
        <v>7</v>
      </c>
      <c r="I13" s="3"/>
      <c r="J13" s="6">
        <f t="shared" ref="J13:J22" si="1">(N13*1.18)-((N13*1.18)*$M$4)/100</f>
        <v>659.50199999999995</v>
      </c>
      <c r="M13">
        <v>280</v>
      </c>
      <c r="N13">
        <v>621</v>
      </c>
    </row>
    <row r="14" spans="2:14" x14ac:dyDescent="0.25">
      <c r="B14" s="37"/>
      <c r="C14" s="12" t="s">
        <v>6</v>
      </c>
      <c r="D14" s="16" t="s">
        <v>34</v>
      </c>
      <c r="E14" s="6">
        <f t="shared" si="0"/>
        <v>297.35999999999996</v>
      </c>
      <c r="G14" s="37"/>
      <c r="H14" s="12" t="s">
        <v>8</v>
      </c>
      <c r="I14" s="3"/>
      <c r="J14" s="6">
        <f t="shared" si="1"/>
        <v>1063.0619999999999</v>
      </c>
      <c r="M14">
        <v>280</v>
      </c>
      <c r="N14">
        <v>1001</v>
      </c>
    </row>
    <row r="15" spans="2:14" x14ac:dyDescent="0.25">
      <c r="B15" s="37"/>
      <c r="C15" s="12" t="s">
        <v>7</v>
      </c>
      <c r="D15" s="16" t="s">
        <v>34</v>
      </c>
      <c r="E15" s="6">
        <f t="shared" si="0"/>
        <v>297.35999999999996</v>
      </c>
      <c r="G15" s="37"/>
      <c r="H15" s="12" t="s">
        <v>9</v>
      </c>
      <c r="I15" s="3"/>
      <c r="J15" s="6">
        <f t="shared" si="1"/>
        <v>1065.1859999999999</v>
      </c>
      <c r="M15">
        <v>280</v>
      </c>
      <c r="N15">
        <v>1003</v>
      </c>
    </row>
    <row r="16" spans="2:14" x14ac:dyDescent="0.25">
      <c r="B16" s="37"/>
      <c r="C16" s="12" t="s">
        <v>8</v>
      </c>
      <c r="D16" s="16" t="s">
        <v>34</v>
      </c>
      <c r="E16" s="6">
        <f t="shared" si="0"/>
        <v>423.738</v>
      </c>
      <c r="G16" s="37"/>
      <c r="H16" s="12" t="s">
        <v>11</v>
      </c>
      <c r="I16" s="3"/>
      <c r="J16" s="6">
        <f t="shared" si="1"/>
        <v>2548.8000000000002</v>
      </c>
      <c r="M16">
        <v>399</v>
      </c>
      <c r="N16">
        <v>2400</v>
      </c>
    </row>
    <row r="17" spans="2:14" x14ac:dyDescent="0.25">
      <c r="B17" s="37"/>
      <c r="C17" s="12" t="s">
        <v>9</v>
      </c>
      <c r="D17" s="16" t="s">
        <v>34</v>
      </c>
      <c r="E17" s="6">
        <f t="shared" si="0"/>
        <v>423.738</v>
      </c>
      <c r="G17" s="37"/>
      <c r="H17" s="51" t="s">
        <v>12</v>
      </c>
      <c r="I17" s="3"/>
      <c r="J17" s="6">
        <f t="shared" si="1"/>
        <v>3239.1</v>
      </c>
      <c r="M17">
        <v>399</v>
      </c>
      <c r="N17">
        <v>3050</v>
      </c>
    </row>
    <row r="18" spans="2:14" x14ac:dyDescent="0.25">
      <c r="B18" s="37"/>
      <c r="C18" s="12" t="s">
        <v>10</v>
      </c>
      <c r="D18" s="16" t="s">
        <v>34</v>
      </c>
      <c r="E18" s="6">
        <f t="shared" si="0"/>
        <v>769.95</v>
      </c>
      <c r="G18" s="37"/>
      <c r="H18" s="51"/>
      <c r="I18" s="3" t="s">
        <v>38</v>
      </c>
      <c r="J18" s="6">
        <f t="shared" si="1"/>
        <v>1308.384</v>
      </c>
      <c r="M18">
        <v>725</v>
      </c>
      <c r="N18">
        <v>1232</v>
      </c>
    </row>
    <row r="19" spans="2:14" x14ac:dyDescent="0.25">
      <c r="B19" s="37"/>
      <c r="C19" s="12" t="s">
        <v>11</v>
      </c>
      <c r="D19" s="16" t="s">
        <v>34</v>
      </c>
      <c r="E19" s="6">
        <f t="shared" si="0"/>
        <v>769.95</v>
      </c>
      <c r="G19" s="37"/>
      <c r="H19" s="35" t="s">
        <v>15</v>
      </c>
      <c r="I19" s="3"/>
      <c r="J19" s="6">
        <f t="shared" si="1"/>
        <v>4542.174</v>
      </c>
      <c r="M19">
        <v>725</v>
      </c>
      <c r="N19">
        <v>4277</v>
      </c>
    </row>
    <row r="20" spans="2:14" x14ac:dyDescent="0.25">
      <c r="B20" s="37"/>
      <c r="C20" s="12" t="s">
        <v>12</v>
      </c>
      <c r="D20" s="16" t="s">
        <v>34</v>
      </c>
      <c r="E20" s="6">
        <f t="shared" si="0"/>
        <v>954.73799999999994</v>
      </c>
      <c r="G20" s="37"/>
      <c r="H20" s="35"/>
      <c r="I20" s="3" t="s">
        <v>38</v>
      </c>
      <c r="J20" s="6">
        <f t="shared" si="1"/>
        <v>2399.058</v>
      </c>
      <c r="M20">
        <v>899</v>
      </c>
      <c r="N20">
        <v>2259</v>
      </c>
    </row>
    <row r="21" spans="2:14" x14ac:dyDescent="0.25">
      <c r="B21" s="37"/>
      <c r="C21" s="12" t="s">
        <v>13</v>
      </c>
      <c r="D21" s="16" t="s">
        <v>34</v>
      </c>
      <c r="E21" s="6">
        <f t="shared" si="0"/>
        <v>1379.538</v>
      </c>
      <c r="G21" s="37"/>
      <c r="H21" s="51" t="s">
        <v>17</v>
      </c>
      <c r="I21" s="3"/>
      <c r="J21" s="6">
        <f t="shared" si="1"/>
        <v>16868.807999999997</v>
      </c>
      <c r="M21">
        <v>1299</v>
      </c>
      <c r="N21">
        <v>15884</v>
      </c>
    </row>
    <row r="22" spans="2:14" ht="15.75" thickBot="1" x14ac:dyDescent="0.3">
      <c r="B22" s="37"/>
      <c r="C22" s="12" t="s">
        <v>14</v>
      </c>
      <c r="D22" s="16" t="s">
        <v>34</v>
      </c>
      <c r="E22" s="6">
        <f t="shared" si="0"/>
        <v>1975.3199999999997</v>
      </c>
      <c r="G22" s="38"/>
      <c r="H22" s="52"/>
      <c r="I22" s="7" t="s">
        <v>38</v>
      </c>
      <c r="J22" s="8">
        <f t="shared" si="1"/>
        <v>5580.8099999999995</v>
      </c>
      <c r="M22">
        <v>1860</v>
      </c>
      <c r="N22">
        <v>5255</v>
      </c>
    </row>
    <row r="23" spans="2:14" x14ac:dyDescent="0.25">
      <c r="B23" s="37"/>
      <c r="C23" s="12" t="s">
        <v>15</v>
      </c>
      <c r="D23" s="16" t="s">
        <v>35</v>
      </c>
      <c r="E23" s="6">
        <f t="shared" si="0"/>
        <v>1550.52</v>
      </c>
      <c r="M23">
        <v>1460</v>
      </c>
    </row>
    <row r="24" spans="2:14" ht="15.75" thickBot="1" x14ac:dyDescent="0.3">
      <c r="B24" s="37"/>
      <c r="C24" s="12" t="s">
        <v>15</v>
      </c>
      <c r="D24" s="16" t="s">
        <v>34</v>
      </c>
      <c r="E24" s="6">
        <f t="shared" si="0"/>
        <v>1804.338</v>
      </c>
      <c r="G24" s="34" t="s">
        <v>39</v>
      </c>
      <c r="H24" s="34"/>
      <c r="I24" s="34"/>
      <c r="J24" s="34"/>
      <c r="M24">
        <v>1699</v>
      </c>
    </row>
    <row r="25" spans="2:14" x14ac:dyDescent="0.25">
      <c r="B25" s="37"/>
      <c r="C25" s="12" t="s">
        <v>16</v>
      </c>
      <c r="D25" s="16" t="s">
        <v>34</v>
      </c>
      <c r="E25" s="6">
        <f t="shared" si="0"/>
        <v>3361.2299999999996</v>
      </c>
      <c r="G25" s="42"/>
      <c r="H25" s="45" t="s">
        <v>41</v>
      </c>
      <c r="I25" s="45" t="s">
        <v>40</v>
      </c>
      <c r="J25" s="48">
        <f>(N27*1.18)-((N27*1.18)*$M$4)/100</f>
        <v>4248</v>
      </c>
      <c r="M25">
        <v>3165</v>
      </c>
      <c r="N25" s="2"/>
    </row>
    <row r="26" spans="2:14" x14ac:dyDescent="0.25">
      <c r="B26" s="37"/>
      <c r="C26" s="12" t="s">
        <v>32</v>
      </c>
      <c r="D26" s="16" t="s">
        <v>34</v>
      </c>
      <c r="E26" s="6">
        <f t="shared" si="0"/>
        <v>3929.4</v>
      </c>
      <c r="G26" s="43"/>
      <c r="H26" s="46"/>
      <c r="I26" s="46"/>
      <c r="J26" s="49"/>
      <c r="M26">
        <v>3700</v>
      </c>
      <c r="N26" s="2"/>
    </row>
    <row r="27" spans="2:14" ht="15.75" thickBot="1" x14ac:dyDescent="0.3">
      <c r="B27" s="37"/>
      <c r="C27" s="12" t="s">
        <v>17</v>
      </c>
      <c r="D27" s="16" t="s">
        <v>35</v>
      </c>
      <c r="E27" s="6">
        <f t="shared" si="0"/>
        <v>3265.65</v>
      </c>
      <c r="G27" s="44"/>
      <c r="H27" s="47"/>
      <c r="I27" s="47"/>
      <c r="J27" s="50"/>
      <c r="M27">
        <v>3075</v>
      </c>
      <c r="N27" s="2">
        <v>4000</v>
      </c>
    </row>
    <row r="28" spans="2:14" x14ac:dyDescent="0.25">
      <c r="B28" s="37"/>
      <c r="C28" s="12" t="s">
        <v>17</v>
      </c>
      <c r="D28" s="16" t="s">
        <v>34</v>
      </c>
      <c r="E28" s="6">
        <f t="shared" si="0"/>
        <v>3670.2719999999999</v>
      </c>
      <c r="M28">
        <v>3456</v>
      </c>
    </row>
    <row r="29" spans="2:14" ht="15.75" thickBot="1" x14ac:dyDescent="0.3">
      <c r="B29" s="37"/>
      <c r="C29" s="12" t="s">
        <v>18</v>
      </c>
      <c r="D29" s="16" t="s">
        <v>34</v>
      </c>
      <c r="E29" s="6">
        <f t="shared" si="0"/>
        <v>7864.11</v>
      </c>
      <c r="G29" s="34" t="s">
        <v>43</v>
      </c>
      <c r="H29" s="34"/>
      <c r="I29" s="34"/>
      <c r="J29" s="34"/>
      <c r="M29">
        <v>7405</v>
      </c>
    </row>
    <row r="30" spans="2:14" x14ac:dyDescent="0.25">
      <c r="B30" s="37"/>
      <c r="C30" s="12" t="s">
        <v>19</v>
      </c>
      <c r="D30" s="16" t="s">
        <v>34</v>
      </c>
      <c r="E30" s="6">
        <f t="shared" si="0"/>
        <v>9770.4</v>
      </c>
      <c r="G30" s="36"/>
      <c r="H30" s="11" t="s">
        <v>44</v>
      </c>
      <c r="I30" s="4"/>
      <c r="J30" s="5">
        <f>(N30*1.18)-((N30*1.18)*$M$4)/100</f>
        <v>541.62</v>
      </c>
      <c r="M30">
        <v>9200</v>
      </c>
      <c r="N30">
        <v>510</v>
      </c>
    </row>
    <row r="31" spans="2:14" x14ac:dyDescent="0.25">
      <c r="B31" s="37"/>
      <c r="C31" s="12" t="s">
        <v>20</v>
      </c>
      <c r="D31" s="16" t="s">
        <v>35</v>
      </c>
      <c r="E31" s="6">
        <f t="shared" si="0"/>
        <v>8920.7999999999993</v>
      </c>
      <c r="G31" s="37"/>
      <c r="H31" s="12" t="s">
        <v>45</v>
      </c>
      <c r="I31" s="3"/>
      <c r="J31" s="6">
        <f t="shared" ref="J31:J50" si="2">(N31*1.18)-((N31*1.18)*$M$4)/100</f>
        <v>541.62</v>
      </c>
      <c r="M31">
        <v>8400</v>
      </c>
      <c r="N31">
        <v>510</v>
      </c>
    </row>
    <row r="32" spans="2:14" x14ac:dyDescent="0.25">
      <c r="B32" s="37"/>
      <c r="C32" s="12" t="s">
        <v>20</v>
      </c>
      <c r="D32" s="16" t="s">
        <v>34</v>
      </c>
      <c r="E32" s="6">
        <f t="shared" si="0"/>
        <v>10087.938</v>
      </c>
      <c r="G32" s="37"/>
      <c r="H32" s="12" t="s">
        <v>46</v>
      </c>
      <c r="I32" s="3"/>
      <c r="J32" s="6">
        <f t="shared" si="2"/>
        <v>541.62</v>
      </c>
      <c r="M32">
        <v>9499</v>
      </c>
      <c r="N32">
        <v>510</v>
      </c>
    </row>
    <row r="33" spans="2:14" x14ac:dyDescent="0.25">
      <c r="B33" s="37"/>
      <c r="C33" s="12" t="s">
        <v>21</v>
      </c>
      <c r="D33" s="16" t="s">
        <v>35</v>
      </c>
      <c r="E33" s="6">
        <f t="shared" si="0"/>
        <v>18500.039999999997</v>
      </c>
      <c r="G33" s="37"/>
      <c r="H33" s="12" t="s">
        <v>47</v>
      </c>
      <c r="I33" s="3"/>
      <c r="J33" s="6">
        <f t="shared" si="2"/>
        <v>697.73399999999992</v>
      </c>
      <c r="M33">
        <v>17420</v>
      </c>
      <c r="N33">
        <v>657</v>
      </c>
    </row>
    <row r="34" spans="2:14" x14ac:dyDescent="0.25">
      <c r="B34" s="37"/>
      <c r="C34" s="12" t="s">
        <v>21</v>
      </c>
      <c r="D34" s="16" t="s">
        <v>34</v>
      </c>
      <c r="E34" s="6">
        <f t="shared" si="0"/>
        <v>21238.937999999998</v>
      </c>
      <c r="G34" s="37"/>
      <c r="H34" s="12" t="s">
        <v>48</v>
      </c>
      <c r="I34" s="3"/>
      <c r="J34" s="6">
        <f t="shared" si="2"/>
        <v>697.73399999999992</v>
      </c>
      <c r="M34">
        <v>19999</v>
      </c>
      <c r="N34">
        <v>657</v>
      </c>
    </row>
    <row r="35" spans="2:14" x14ac:dyDescent="0.25">
      <c r="B35" s="37"/>
      <c r="C35" s="12" t="s">
        <v>22</v>
      </c>
      <c r="D35" s="16" t="s">
        <v>35</v>
      </c>
      <c r="E35" s="6">
        <f t="shared" si="0"/>
        <v>18500.039999999997</v>
      </c>
      <c r="G35" s="37"/>
      <c r="H35" s="12" t="s">
        <v>49</v>
      </c>
      <c r="I35" s="3"/>
      <c r="J35" s="6">
        <f t="shared" si="2"/>
        <v>697.73399999999992</v>
      </c>
      <c r="M35">
        <v>17420</v>
      </c>
      <c r="N35">
        <v>657</v>
      </c>
    </row>
    <row r="36" spans="2:14" x14ac:dyDescent="0.25">
      <c r="B36" s="37"/>
      <c r="C36" s="12" t="s">
        <v>22</v>
      </c>
      <c r="D36" s="16" t="s">
        <v>34</v>
      </c>
      <c r="E36" s="6">
        <f t="shared" si="0"/>
        <v>21238.937999999998</v>
      </c>
      <c r="G36" s="37"/>
      <c r="H36" s="12" t="s">
        <v>50</v>
      </c>
      <c r="I36" s="3"/>
      <c r="J36" s="6">
        <f t="shared" si="2"/>
        <v>954.73799999999994</v>
      </c>
      <c r="M36">
        <v>19999</v>
      </c>
      <c r="N36">
        <v>899</v>
      </c>
    </row>
    <row r="37" spans="2:14" x14ac:dyDescent="0.25">
      <c r="B37" s="37"/>
      <c r="C37" s="12" t="s">
        <v>23</v>
      </c>
      <c r="D37" s="16" t="s">
        <v>34</v>
      </c>
      <c r="E37" s="6">
        <f t="shared" si="0"/>
        <v>33771.599999999999</v>
      </c>
      <c r="G37" s="37"/>
      <c r="H37" s="12" t="s">
        <v>51</v>
      </c>
      <c r="I37" s="3"/>
      <c r="J37" s="6">
        <f t="shared" si="2"/>
        <v>954.73799999999994</v>
      </c>
      <c r="M37">
        <v>31800</v>
      </c>
      <c r="N37">
        <v>899</v>
      </c>
    </row>
    <row r="38" spans="2:14" x14ac:dyDescent="0.25">
      <c r="B38" s="37"/>
      <c r="C38" s="12" t="s">
        <v>24</v>
      </c>
      <c r="D38" s="16" t="s">
        <v>34</v>
      </c>
      <c r="E38" s="6">
        <f t="shared" si="0"/>
        <v>30373.200000000001</v>
      </c>
      <c r="G38" s="37"/>
      <c r="H38" s="12" t="s">
        <v>52</v>
      </c>
      <c r="I38" s="3"/>
      <c r="J38" s="6">
        <f t="shared" si="2"/>
        <v>913.31999999999994</v>
      </c>
      <c r="M38">
        <v>28600</v>
      </c>
      <c r="N38">
        <v>860</v>
      </c>
    </row>
    <row r="39" spans="2:14" x14ac:dyDescent="0.25">
      <c r="B39" s="37"/>
      <c r="C39" s="12" t="s">
        <v>25</v>
      </c>
      <c r="D39" s="16" t="s">
        <v>34</v>
      </c>
      <c r="E39" s="6">
        <f t="shared" si="0"/>
        <v>56604.6</v>
      </c>
      <c r="G39" s="37"/>
      <c r="H39" s="12" t="s">
        <v>53</v>
      </c>
      <c r="I39" s="3"/>
      <c r="J39" s="6">
        <f t="shared" si="2"/>
        <v>954.73799999999994</v>
      </c>
      <c r="M39">
        <v>53300</v>
      </c>
      <c r="N39">
        <v>899</v>
      </c>
    </row>
    <row r="40" spans="2:14" x14ac:dyDescent="0.25">
      <c r="B40" s="37"/>
      <c r="C40" s="12" t="s">
        <v>26</v>
      </c>
      <c r="D40" s="16" t="s">
        <v>35</v>
      </c>
      <c r="E40" s="6">
        <f t="shared" si="0"/>
        <v>103003.38</v>
      </c>
      <c r="G40" s="37"/>
      <c r="H40" s="12" t="s">
        <v>54</v>
      </c>
      <c r="I40" s="3"/>
      <c r="J40" s="6">
        <f t="shared" si="2"/>
        <v>954.73799999999994</v>
      </c>
      <c r="M40">
        <v>96990</v>
      </c>
      <c r="N40">
        <v>899</v>
      </c>
    </row>
    <row r="41" spans="2:14" x14ac:dyDescent="0.25">
      <c r="B41" s="37"/>
      <c r="C41" s="12" t="s">
        <v>26</v>
      </c>
      <c r="D41" s="16" t="s">
        <v>34</v>
      </c>
      <c r="E41" s="6">
        <f t="shared" si="0"/>
        <v>148361.4</v>
      </c>
      <c r="G41" s="37"/>
      <c r="H41" s="12" t="s">
        <v>55</v>
      </c>
      <c r="I41" s="3"/>
      <c r="J41" s="6">
        <f t="shared" si="2"/>
        <v>1513.35</v>
      </c>
      <c r="M41">
        <v>139700</v>
      </c>
      <c r="N41">
        <v>1425</v>
      </c>
    </row>
    <row r="42" spans="2:14" x14ac:dyDescent="0.25">
      <c r="B42" s="37"/>
      <c r="C42" s="12" t="s">
        <v>27</v>
      </c>
      <c r="D42" s="16" t="s">
        <v>35</v>
      </c>
      <c r="E42" s="6">
        <f t="shared" si="0"/>
        <v>108324</v>
      </c>
      <c r="G42" s="37"/>
      <c r="H42" s="12" t="s">
        <v>56</v>
      </c>
      <c r="I42" s="3" t="s">
        <v>38</v>
      </c>
      <c r="J42" s="6">
        <f t="shared" si="2"/>
        <v>3093.6059999999998</v>
      </c>
      <c r="M42">
        <v>102000</v>
      </c>
      <c r="N42">
        <v>2913</v>
      </c>
    </row>
    <row r="43" spans="2:14" x14ac:dyDescent="0.25">
      <c r="B43" s="37"/>
      <c r="C43" s="12" t="s">
        <v>28</v>
      </c>
      <c r="D43" s="16" t="s">
        <v>35</v>
      </c>
      <c r="E43" s="6">
        <f t="shared" si="0"/>
        <v>179478</v>
      </c>
      <c r="G43" s="37"/>
      <c r="H43" s="12" t="s">
        <v>57</v>
      </c>
      <c r="I43" s="3"/>
      <c r="J43" s="6">
        <f t="shared" si="2"/>
        <v>2291.7960000000003</v>
      </c>
      <c r="M43">
        <v>169000</v>
      </c>
      <c r="N43">
        <v>2158</v>
      </c>
    </row>
    <row r="44" spans="2:14" x14ac:dyDescent="0.25">
      <c r="B44" s="37"/>
      <c r="C44" s="12" t="s">
        <v>29</v>
      </c>
      <c r="D44" s="16" t="s">
        <v>35</v>
      </c>
      <c r="E44" s="6">
        <f t="shared" si="0"/>
        <v>244260</v>
      </c>
      <c r="G44" s="37"/>
      <c r="H44" s="12" t="s">
        <v>58</v>
      </c>
      <c r="I44" s="3"/>
      <c r="J44" s="6">
        <f t="shared" si="2"/>
        <v>3451.5</v>
      </c>
      <c r="M44">
        <v>230000</v>
      </c>
      <c r="N44">
        <v>3250</v>
      </c>
    </row>
    <row r="45" spans="2:14" x14ac:dyDescent="0.25">
      <c r="B45" s="37"/>
      <c r="C45" s="12" t="s">
        <v>30</v>
      </c>
      <c r="D45" s="16" t="s">
        <v>35</v>
      </c>
      <c r="E45" s="6">
        <f t="shared" si="0"/>
        <v>318589.37999999995</v>
      </c>
      <c r="G45" s="37"/>
      <c r="H45" s="12" t="s">
        <v>59</v>
      </c>
      <c r="I45" s="3"/>
      <c r="J45" s="6">
        <f t="shared" si="2"/>
        <v>3451.5</v>
      </c>
      <c r="M45">
        <v>299990</v>
      </c>
      <c r="N45">
        <v>3250</v>
      </c>
    </row>
    <row r="46" spans="2:14" ht="15.75" thickBot="1" x14ac:dyDescent="0.3">
      <c r="B46" s="38"/>
      <c r="C46" s="13" t="s">
        <v>31</v>
      </c>
      <c r="D46" s="17" t="s">
        <v>35</v>
      </c>
      <c r="E46" s="8">
        <f t="shared" si="0"/>
        <v>466218</v>
      </c>
      <c r="G46" s="37"/>
      <c r="H46" s="12" t="s">
        <v>60</v>
      </c>
      <c r="I46" s="3"/>
      <c r="J46" s="6">
        <f t="shared" si="2"/>
        <v>5613.732</v>
      </c>
      <c r="M46">
        <v>439000</v>
      </c>
      <c r="N46">
        <v>5286</v>
      </c>
    </row>
    <row r="47" spans="2:14" x14ac:dyDescent="0.25">
      <c r="G47" s="37"/>
      <c r="H47" s="12" t="s">
        <v>61</v>
      </c>
      <c r="I47" s="3"/>
      <c r="J47" s="6">
        <f t="shared" si="2"/>
        <v>20790.774000000001</v>
      </c>
      <c r="N47">
        <v>19577</v>
      </c>
    </row>
    <row r="48" spans="2:14" ht="15.75" thickBot="1" x14ac:dyDescent="0.3">
      <c r="B48" s="34" t="s">
        <v>64</v>
      </c>
      <c r="C48" s="34"/>
      <c r="D48" s="34"/>
      <c r="E48" s="34"/>
      <c r="G48" s="37"/>
      <c r="H48" s="35" t="s">
        <v>62</v>
      </c>
      <c r="I48" s="3"/>
      <c r="J48" s="6">
        <f t="shared" si="2"/>
        <v>33973.379999999997</v>
      </c>
      <c r="L48" s="14" t="s">
        <v>70</v>
      </c>
      <c r="M48" s="14" t="s">
        <v>71</v>
      </c>
      <c r="N48">
        <v>31990</v>
      </c>
    </row>
    <row r="49" spans="2:14" x14ac:dyDescent="0.25">
      <c r="B49" s="36"/>
      <c r="C49" s="25" t="s">
        <v>65</v>
      </c>
      <c r="D49" s="15">
        <f>(L49*1.18)-((L49*1.18)*$M$4)/100</f>
        <v>1433.7</v>
      </c>
      <c r="E49" s="18" t="s">
        <v>71</v>
      </c>
      <c r="G49" s="37"/>
      <c r="H49" s="35"/>
      <c r="I49" s="3" t="s">
        <v>38</v>
      </c>
      <c r="J49" s="6">
        <f t="shared" si="2"/>
        <v>7333.11</v>
      </c>
      <c r="L49">
        <v>1350</v>
      </c>
      <c r="N49">
        <v>6905</v>
      </c>
    </row>
    <row r="50" spans="2:14" ht="15.75" thickBot="1" x14ac:dyDescent="0.3">
      <c r="B50" s="37"/>
      <c r="C50" s="26" t="s">
        <v>66</v>
      </c>
      <c r="D50" s="16">
        <f t="shared" ref="D50:D53" si="3">(L50*1.18)-((L50*1.18)*$M$4)/100</f>
        <v>1433.7</v>
      </c>
      <c r="E50" s="9">
        <f>(M50*1.18)-((M50*1.18)*$M$4)/100</f>
        <v>1820.268</v>
      </c>
      <c r="G50" s="38"/>
      <c r="H50" s="13" t="s">
        <v>63</v>
      </c>
      <c r="I50" s="7"/>
      <c r="J50" s="8">
        <f t="shared" si="2"/>
        <v>33973.379999999997</v>
      </c>
      <c r="L50">
        <v>1350</v>
      </c>
      <c r="M50">
        <v>1714</v>
      </c>
      <c r="N50">
        <v>31990</v>
      </c>
    </row>
    <row r="51" spans="2:14" x14ac:dyDescent="0.25">
      <c r="B51" s="37"/>
      <c r="C51" s="26" t="s">
        <v>67</v>
      </c>
      <c r="D51" s="16">
        <f t="shared" si="3"/>
        <v>1663.0919999999999</v>
      </c>
      <c r="E51" s="9">
        <f t="shared" ref="E51:E53" si="4">(M51*1.18)-((M51*1.18)*$M$4)/100</f>
        <v>2088.9539999999997</v>
      </c>
      <c r="L51">
        <v>1566</v>
      </c>
      <c r="M51">
        <v>1967</v>
      </c>
    </row>
    <row r="52" spans="2:14" x14ac:dyDescent="0.25">
      <c r="B52" s="37"/>
      <c r="C52" s="26" t="s">
        <v>68</v>
      </c>
      <c r="D52" s="16">
        <f t="shared" si="3"/>
        <v>1690.704</v>
      </c>
      <c r="E52" s="9">
        <f t="shared" si="4"/>
        <v>2138.8679999999999</v>
      </c>
      <c r="L52">
        <v>1592</v>
      </c>
      <c r="M52">
        <v>2014</v>
      </c>
    </row>
    <row r="53" spans="2:14" ht="15.75" thickBot="1" x14ac:dyDescent="0.3">
      <c r="B53" s="38"/>
      <c r="C53" s="27" t="s">
        <v>69</v>
      </c>
      <c r="D53" s="17">
        <f t="shared" si="3"/>
        <v>2973.6</v>
      </c>
      <c r="E53" s="10">
        <f t="shared" si="4"/>
        <v>2838.7259999999997</v>
      </c>
      <c r="L53">
        <v>2800</v>
      </c>
      <c r="M53">
        <v>2673</v>
      </c>
    </row>
    <row r="56" spans="2:14" x14ac:dyDescent="0.25">
      <c r="F56" t="s">
        <v>33</v>
      </c>
    </row>
    <row r="57" spans="2:14" x14ac:dyDescent="0.25">
      <c r="F57" t="s">
        <v>145</v>
      </c>
    </row>
    <row r="58" spans="2:14" x14ac:dyDescent="0.25">
      <c r="F58" t="s">
        <v>0</v>
      </c>
    </row>
    <row r="59" spans="2:14" x14ac:dyDescent="0.25">
      <c r="F59" t="s">
        <v>1</v>
      </c>
    </row>
    <row r="60" spans="2:14" x14ac:dyDescent="0.25">
      <c r="F60" t="s">
        <v>2</v>
      </c>
    </row>
    <row r="61" spans="2:14" x14ac:dyDescent="0.25">
      <c r="B61" s="32" t="s">
        <v>3</v>
      </c>
      <c r="C61" s="33"/>
      <c r="D61" s="33"/>
      <c r="E61" s="33"/>
      <c r="F61" s="33"/>
      <c r="G61" s="33"/>
      <c r="H61" s="33"/>
      <c r="I61" s="33"/>
      <c r="J61" s="33"/>
    </row>
    <row r="62" spans="2:14" x14ac:dyDescent="0.25">
      <c r="D62" s="31" t="s">
        <v>42</v>
      </c>
      <c r="E62" s="31"/>
      <c r="F62" s="31"/>
      <c r="G62" s="31"/>
      <c r="H62" s="31"/>
      <c r="I62" s="31"/>
    </row>
    <row r="63" spans="2:14" x14ac:dyDescent="0.25">
      <c r="D63" s="31"/>
      <c r="E63" s="31"/>
      <c r="F63" s="31"/>
      <c r="G63" s="31"/>
      <c r="H63" s="31"/>
      <c r="I63" s="31"/>
    </row>
    <row r="64" spans="2:14" x14ac:dyDescent="0.25">
      <c r="D64" s="31"/>
      <c r="E64" s="31"/>
      <c r="F64" s="31"/>
      <c r="G64" s="31"/>
      <c r="H64" s="31"/>
      <c r="I64" s="31"/>
    </row>
    <row r="65" spans="2:14" x14ac:dyDescent="0.25">
      <c r="B65" s="1">
        <v>42751</v>
      </c>
    </row>
    <row r="66" spans="2:14" x14ac:dyDescent="0.25">
      <c r="B66" s="19" t="s">
        <v>72</v>
      </c>
    </row>
    <row r="67" spans="2:14" ht="15.75" thickBot="1" x14ac:dyDescent="0.3">
      <c r="B67" s="19" t="s">
        <v>73</v>
      </c>
      <c r="G67" s="19" t="s">
        <v>104</v>
      </c>
    </row>
    <row r="68" spans="2:14" x14ac:dyDescent="0.25">
      <c r="B68" s="36"/>
      <c r="C68" s="11" t="s">
        <v>49</v>
      </c>
      <c r="D68" s="55">
        <f>(M68*1.18)-((M68*1.18)*$M$4)/100</f>
        <v>2768.634</v>
      </c>
      <c r="E68" s="56"/>
      <c r="G68" s="36"/>
      <c r="H68" s="11" t="s">
        <v>4</v>
      </c>
      <c r="I68" s="4" t="s">
        <v>105</v>
      </c>
      <c r="J68" s="5">
        <f>(N68*1.18)-((N68*1.18)*$M$4)/100</f>
        <v>760.39200000000005</v>
      </c>
      <c r="M68">
        <v>2607</v>
      </c>
      <c r="N68">
        <v>716</v>
      </c>
    </row>
    <row r="69" spans="2:14" x14ac:dyDescent="0.25">
      <c r="B69" s="37"/>
      <c r="C69" s="12" t="s">
        <v>52</v>
      </c>
      <c r="D69" s="53">
        <f t="shared" ref="D69:D86" si="5">(M69*1.18)-((M69*1.18)*$M$4)/100</f>
        <v>2068.7759999999998</v>
      </c>
      <c r="E69" s="54"/>
      <c r="G69" s="37"/>
      <c r="H69" s="12" t="s">
        <v>5</v>
      </c>
      <c r="I69" s="3" t="s">
        <v>105</v>
      </c>
      <c r="J69" s="6">
        <f t="shared" ref="J69:J83" si="6">(N69*1.18)-((N69*1.18)*$M$4)/100</f>
        <v>760.39200000000005</v>
      </c>
      <c r="M69">
        <v>1948</v>
      </c>
      <c r="N69">
        <v>716</v>
      </c>
    </row>
    <row r="70" spans="2:14" x14ac:dyDescent="0.25">
      <c r="B70" s="37"/>
      <c r="C70" s="12" t="s">
        <v>74</v>
      </c>
      <c r="D70" s="53">
        <f t="shared" si="5"/>
        <v>2344.8960000000002</v>
      </c>
      <c r="E70" s="54"/>
      <c r="G70" s="37"/>
      <c r="H70" s="12" t="s">
        <v>6</v>
      </c>
      <c r="I70" s="3" t="s">
        <v>106</v>
      </c>
      <c r="J70" s="6">
        <f t="shared" si="6"/>
        <v>786.94200000000001</v>
      </c>
      <c r="M70">
        <v>2208</v>
      </c>
      <c r="N70">
        <v>741</v>
      </c>
    </row>
    <row r="71" spans="2:14" x14ac:dyDescent="0.25">
      <c r="B71" s="37"/>
      <c r="C71" s="12" t="s">
        <v>75</v>
      </c>
      <c r="D71" s="53">
        <f t="shared" si="5"/>
        <v>2521.1879999999996</v>
      </c>
      <c r="E71" s="54"/>
      <c r="G71" s="37"/>
      <c r="H71" s="12" t="s">
        <v>7</v>
      </c>
      <c r="I71" s="3" t="s">
        <v>106</v>
      </c>
      <c r="J71" s="6">
        <f t="shared" si="6"/>
        <v>848.53800000000001</v>
      </c>
      <c r="M71">
        <v>2374</v>
      </c>
      <c r="N71">
        <v>799</v>
      </c>
    </row>
    <row r="72" spans="2:14" x14ac:dyDescent="0.25">
      <c r="B72" s="37"/>
      <c r="C72" s="12" t="s">
        <v>55</v>
      </c>
      <c r="D72" s="53">
        <f t="shared" si="5"/>
        <v>2797.308</v>
      </c>
      <c r="E72" s="54"/>
      <c r="G72" s="37"/>
      <c r="H72" s="12" t="s">
        <v>8</v>
      </c>
      <c r="I72" s="3" t="s">
        <v>106</v>
      </c>
      <c r="J72" s="6">
        <f t="shared" si="6"/>
        <v>1051.3800000000001</v>
      </c>
      <c r="M72">
        <v>2634</v>
      </c>
      <c r="N72">
        <v>990</v>
      </c>
    </row>
    <row r="73" spans="2:14" x14ac:dyDescent="0.25">
      <c r="B73" s="37"/>
      <c r="C73" s="12" t="s">
        <v>76</v>
      </c>
      <c r="D73" s="53">
        <f t="shared" si="5"/>
        <v>2521.1879999999996</v>
      </c>
      <c r="E73" s="54"/>
      <c r="G73" s="37"/>
      <c r="H73" s="12" t="s">
        <v>9</v>
      </c>
      <c r="I73" s="3" t="s">
        <v>106</v>
      </c>
      <c r="J73" s="6">
        <f t="shared" si="6"/>
        <v>1146.9599999999998</v>
      </c>
      <c r="M73">
        <v>2374</v>
      </c>
      <c r="N73">
        <v>1080</v>
      </c>
    </row>
    <row r="74" spans="2:14" x14ac:dyDescent="0.25">
      <c r="B74" s="37"/>
      <c r="C74" s="12" t="s">
        <v>56</v>
      </c>
      <c r="D74" s="53">
        <f t="shared" si="5"/>
        <v>2797.308</v>
      </c>
      <c r="E74" s="54"/>
      <c r="G74" s="37"/>
      <c r="H74" s="12" t="s">
        <v>10</v>
      </c>
      <c r="I74" s="3" t="s">
        <v>105</v>
      </c>
      <c r="J74" s="6">
        <f t="shared" si="6"/>
        <v>2033.7299999999998</v>
      </c>
      <c r="M74">
        <v>2634</v>
      </c>
      <c r="N74">
        <v>1915</v>
      </c>
    </row>
    <row r="75" spans="2:14" x14ac:dyDescent="0.25">
      <c r="B75" s="37"/>
      <c r="C75" s="12" t="s">
        <v>77</v>
      </c>
      <c r="D75" s="53">
        <f t="shared" si="5"/>
        <v>3223.1699999999996</v>
      </c>
      <c r="E75" s="54"/>
      <c r="G75" s="37"/>
      <c r="H75" s="12" t="s">
        <v>11</v>
      </c>
      <c r="I75" s="3" t="s">
        <v>106</v>
      </c>
      <c r="J75" s="6">
        <f t="shared" si="6"/>
        <v>2033.7299999999998</v>
      </c>
      <c r="M75">
        <v>3035</v>
      </c>
      <c r="N75">
        <v>1915</v>
      </c>
    </row>
    <row r="76" spans="2:14" x14ac:dyDescent="0.25">
      <c r="B76" s="37"/>
      <c r="C76" s="12" t="s">
        <v>78</v>
      </c>
      <c r="D76" s="53">
        <f t="shared" si="5"/>
        <v>3499.29</v>
      </c>
      <c r="E76" s="54"/>
      <c r="G76" s="37"/>
      <c r="H76" s="12" t="s">
        <v>12</v>
      </c>
      <c r="I76" s="3" t="s">
        <v>106</v>
      </c>
      <c r="J76" s="6">
        <f t="shared" si="6"/>
        <v>2948.1120000000001</v>
      </c>
      <c r="M76">
        <v>3295</v>
      </c>
      <c r="N76">
        <v>2776</v>
      </c>
    </row>
    <row r="77" spans="2:14" x14ac:dyDescent="0.25">
      <c r="B77" s="37"/>
      <c r="C77" s="12" t="s">
        <v>79</v>
      </c>
      <c r="D77" s="53">
        <f t="shared" si="5"/>
        <v>4172.597999999999</v>
      </c>
      <c r="E77" s="54"/>
      <c r="G77" s="37"/>
      <c r="H77" s="12" t="s">
        <v>13</v>
      </c>
      <c r="I77" s="3" t="s">
        <v>106</v>
      </c>
      <c r="J77" s="6">
        <f t="shared" si="6"/>
        <v>4826.7899999999991</v>
      </c>
      <c r="M77">
        <v>3929</v>
      </c>
      <c r="N77">
        <v>4545</v>
      </c>
    </row>
    <row r="78" spans="2:14" x14ac:dyDescent="0.25">
      <c r="B78" s="37"/>
      <c r="C78" s="12" t="s">
        <v>80</v>
      </c>
      <c r="D78" s="53">
        <f t="shared" si="5"/>
        <v>4448.7179999999998</v>
      </c>
      <c r="E78" s="54"/>
      <c r="G78" s="37"/>
      <c r="H78" s="12" t="s">
        <v>15</v>
      </c>
      <c r="I78" s="3" t="s">
        <v>106</v>
      </c>
      <c r="J78" s="6">
        <f t="shared" si="6"/>
        <v>8056.3319999999994</v>
      </c>
      <c r="M78">
        <v>4189</v>
      </c>
      <c r="N78">
        <v>7586</v>
      </c>
    </row>
    <row r="79" spans="2:14" x14ac:dyDescent="0.25">
      <c r="B79" s="37"/>
      <c r="C79" s="12" t="s">
        <v>81</v>
      </c>
      <c r="D79" s="53">
        <f t="shared" si="5"/>
        <v>5384.3399999999992</v>
      </c>
      <c r="E79" s="54"/>
      <c r="G79" s="37"/>
      <c r="H79" s="12" t="s">
        <v>15</v>
      </c>
      <c r="I79" s="3" t="s">
        <v>107</v>
      </c>
      <c r="J79" s="6">
        <f t="shared" si="6"/>
        <v>5185.7459999999992</v>
      </c>
      <c r="M79">
        <v>5070</v>
      </c>
      <c r="N79">
        <v>4883</v>
      </c>
    </row>
    <row r="80" spans="2:14" x14ac:dyDescent="0.25">
      <c r="B80" s="37"/>
      <c r="C80" s="12" t="s">
        <v>82</v>
      </c>
      <c r="D80" s="53">
        <f t="shared" si="5"/>
        <v>6304.0319999999992</v>
      </c>
      <c r="E80" s="54"/>
      <c r="G80" s="37"/>
      <c r="H80" s="12" t="s">
        <v>15</v>
      </c>
      <c r="I80" s="3" t="s">
        <v>108</v>
      </c>
      <c r="J80" s="6">
        <f t="shared" si="6"/>
        <v>5562.7559999999994</v>
      </c>
      <c r="M80">
        <v>5936</v>
      </c>
      <c r="N80">
        <v>5238</v>
      </c>
    </row>
    <row r="81" spans="2:14" x14ac:dyDescent="0.25">
      <c r="B81" s="37"/>
      <c r="C81" s="12" t="s">
        <v>83</v>
      </c>
      <c r="D81" s="53">
        <f t="shared" si="5"/>
        <v>4702.5360000000001</v>
      </c>
      <c r="E81" s="54"/>
      <c r="G81" s="37"/>
      <c r="H81" s="12" t="s">
        <v>17</v>
      </c>
      <c r="I81" s="3" t="s">
        <v>106</v>
      </c>
      <c r="J81" s="6">
        <f t="shared" si="6"/>
        <v>31364.045999999995</v>
      </c>
      <c r="M81">
        <v>4428</v>
      </c>
      <c r="N81">
        <v>29533</v>
      </c>
    </row>
    <row r="82" spans="2:14" x14ac:dyDescent="0.25">
      <c r="B82" s="37"/>
      <c r="C82" s="12" t="s">
        <v>84</v>
      </c>
      <c r="D82" s="53">
        <f t="shared" si="5"/>
        <v>4702.5360000000001</v>
      </c>
      <c r="E82" s="54"/>
      <c r="G82" s="37"/>
      <c r="H82" s="12" t="s">
        <v>17</v>
      </c>
      <c r="I82" s="3" t="s">
        <v>107</v>
      </c>
      <c r="J82" s="6">
        <f t="shared" si="6"/>
        <v>11328.353999999999</v>
      </c>
      <c r="M82">
        <v>4428</v>
      </c>
      <c r="N82">
        <v>10667</v>
      </c>
    </row>
    <row r="83" spans="2:14" ht="15.75" thickBot="1" x14ac:dyDescent="0.3">
      <c r="B83" s="37"/>
      <c r="C83" s="12" t="s">
        <v>85</v>
      </c>
      <c r="D83" s="53">
        <f t="shared" si="5"/>
        <v>8984.5199999999986</v>
      </c>
      <c r="E83" s="54"/>
      <c r="G83" s="38"/>
      <c r="H83" s="13" t="s">
        <v>17</v>
      </c>
      <c r="I83" s="7" t="s">
        <v>108</v>
      </c>
      <c r="J83" s="8">
        <f t="shared" si="6"/>
        <v>12224.682000000001</v>
      </c>
      <c r="M83">
        <v>8460</v>
      </c>
      <c r="N83">
        <v>11511</v>
      </c>
    </row>
    <row r="84" spans="2:14" x14ac:dyDescent="0.25">
      <c r="B84" s="37"/>
      <c r="C84" s="12" t="s">
        <v>86</v>
      </c>
      <c r="D84" s="53">
        <f t="shared" si="5"/>
        <v>9223.4699999999993</v>
      </c>
      <c r="E84" s="54"/>
      <c r="M84">
        <v>8685</v>
      </c>
    </row>
    <row r="85" spans="2:14" x14ac:dyDescent="0.25">
      <c r="B85" s="37"/>
      <c r="C85" s="12" t="s">
        <v>87</v>
      </c>
      <c r="D85" s="53">
        <f t="shared" si="5"/>
        <v>9223.4699999999993</v>
      </c>
      <c r="E85" s="54"/>
      <c r="G85" s="19" t="s">
        <v>109</v>
      </c>
      <c r="M85">
        <v>8685</v>
      </c>
    </row>
    <row r="86" spans="2:14" ht="15.75" thickBot="1" x14ac:dyDescent="0.3">
      <c r="B86" s="37"/>
      <c r="C86" s="12" t="s">
        <v>88</v>
      </c>
      <c r="D86" s="53">
        <f t="shared" si="5"/>
        <v>9223.4699999999993</v>
      </c>
      <c r="E86" s="54"/>
      <c r="G86" s="19" t="s">
        <v>110</v>
      </c>
      <c r="M86">
        <v>8685</v>
      </c>
    </row>
    <row r="87" spans="2:14" ht="15.75" thickBot="1" x14ac:dyDescent="0.3">
      <c r="B87" s="38"/>
      <c r="C87" s="13" t="s">
        <v>89</v>
      </c>
      <c r="D87" s="57">
        <f>(M87*1.18)-((M87*1.18)*$M$4)/100</f>
        <v>9223.4699999999993</v>
      </c>
      <c r="E87" s="58"/>
      <c r="G87" s="36"/>
      <c r="H87" s="11" t="s">
        <v>112</v>
      </c>
      <c r="I87" s="55">
        <f>(N87*1.18)-((N87*1.18)*$M$4)/100</f>
        <v>1060.9379999999999</v>
      </c>
      <c r="J87" s="56"/>
      <c r="M87">
        <v>8685</v>
      </c>
      <c r="N87">
        <v>999</v>
      </c>
    </row>
    <row r="88" spans="2:14" x14ac:dyDescent="0.25">
      <c r="C88" t="s">
        <v>90</v>
      </c>
      <c r="G88" s="37"/>
      <c r="H88" s="12" t="s">
        <v>111</v>
      </c>
      <c r="I88" s="53">
        <f t="shared" ref="I88:I91" si="7">(N88*1.18)-((N88*1.18)*$M$4)/100</f>
        <v>1060.9379999999999</v>
      </c>
      <c r="J88" s="54"/>
      <c r="N88">
        <v>999</v>
      </c>
    </row>
    <row r="89" spans="2:14" x14ac:dyDescent="0.25">
      <c r="B89" s="19" t="s">
        <v>91</v>
      </c>
      <c r="G89" s="37"/>
      <c r="H89" s="12" t="s">
        <v>52</v>
      </c>
      <c r="I89" s="53">
        <f t="shared" si="7"/>
        <v>1273.338</v>
      </c>
      <c r="J89" s="54"/>
      <c r="N89">
        <v>1199</v>
      </c>
    </row>
    <row r="90" spans="2:14" ht="15.75" thickBot="1" x14ac:dyDescent="0.3">
      <c r="B90" s="19" t="s">
        <v>92</v>
      </c>
      <c r="G90" s="37"/>
      <c r="H90" s="12" t="s">
        <v>53</v>
      </c>
      <c r="I90" s="53">
        <f t="shared" si="7"/>
        <v>1220.2379999999998</v>
      </c>
      <c r="J90" s="54"/>
      <c r="N90">
        <v>1149</v>
      </c>
    </row>
    <row r="91" spans="2:14" ht="15.75" thickBot="1" x14ac:dyDescent="0.3">
      <c r="B91" s="63"/>
      <c r="C91" s="11" t="s">
        <v>57</v>
      </c>
      <c r="D91" s="55">
        <f>(M91*1.18)-((M91*1.18)*$M$4)/100</f>
        <v>6761.7539999999999</v>
      </c>
      <c r="E91" s="56"/>
      <c r="G91" s="38"/>
      <c r="H91" s="13" t="s">
        <v>74</v>
      </c>
      <c r="I91" s="57">
        <f t="shared" si="7"/>
        <v>1146.9599999999998</v>
      </c>
      <c r="J91" s="58"/>
      <c r="M91">
        <v>6367</v>
      </c>
      <c r="N91">
        <v>1080</v>
      </c>
    </row>
    <row r="92" spans="2:14" ht="15.75" thickBot="1" x14ac:dyDescent="0.3">
      <c r="B92" s="64"/>
      <c r="C92" s="12" t="s">
        <v>93</v>
      </c>
      <c r="D92" s="53">
        <f t="shared" ref="D92:D104" si="8">(M92*1.18)-((M92*1.18)*$M$4)/100</f>
        <v>6761.7539999999999</v>
      </c>
      <c r="E92" s="54"/>
      <c r="M92">
        <v>6367</v>
      </c>
    </row>
    <row r="93" spans="2:14" x14ac:dyDescent="0.25">
      <c r="B93" s="64"/>
      <c r="C93" s="12" t="s">
        <v>58</v>
      </c>
      <c r="D93" s="53">
        <f t="shared" si="8"/>
        <v>9239.4</v>
      </c>
      <c r="E93" s="54"/>
      <c r="G93" s="36"/>
      <c r="H93" s="11" t="s">
        <v>5</v>
      </c>
      <c r="I93" s="4"/>
      <c r="J93" s="5">
        <f>(N93*1.18)-((N93*1.18)*$M$4)/100</f>
        <v>828.36</v>
      </c>
      <c r="M93">
        <v>8700</v>
      </c>
      <c r="N93">
        <v>780</v>
      </c>
    </row>
    <row r="94" spans="2:14" x14ac:dyDescent="0.25">
      <c r="B94" s="64"/>
      <c r="C94" s="12" t="s">
        <v>94</v>
      </c>
      <c r="D94" s="53">
        <f t="shared" si="8"/>
        <v>9547.3799999999992</v>
      </c>
      <c r="E94" s="54"/>
      <c r="G94" s="37"/>
      <c r="H94" s="12" t="s">
        <v>6</v>
      </c>
      <c r="I94" s="3"/>
      <c r="J94" s="6">
        <f t="shared" ref="J94:J104" si="9">(N94*1.18)-((N94*1.18)*$M$4)/100</f>
        <v>828.36</v>
      </c>
      <c r="M94">
        <v>8990</v>
      </c>
      <c r="N94">
        <v>780</v>
      </c>
    </row>
    <row r="95" spans="2:14" x14ac:dyDescent="0.25">
      <c r="B95" s="64"/>
      <c r="C95" s="12" t="s">
        <v>95</v>
      </c>
      <c r="D95" s="53">
        <f t="shared" si="8"/>
        <v>7752.6</v>
      </c>
      <c r="E95" s="54"/>
      <c r="G95" s="37"/>
      <c r="H95" s="12" t="s">
        <v>7</v>
      </c>
      <c r="I95" s="3"/>
      <c r="J95" s="6">
        <f t="shared" si="9"/>
        <v>998.28000000000009</v>
      </c>
      <c r="M95">
        <v>7300</v>
      </c>
      <c r="N95">
        <v>940</v>
      </c>
    </row>
    <row r="96" spans="2:14" x14ac:dyDescent="0.25">
      <c r="B96" s="64"/>
      <c r="C96" s="12" t="s">
        <v>59</v>
      </c>
      <c r="D96" s="53">
        <f t="shared" si="8"/>
        <v>7752.6</v>
      </c>
      <c r="E96" s="54"/>
      <c r="G96" s="37"/>
      <c r="H96" s="12" t="s">
        <v>8</v>
      </c>
      <c r="I96" s="3"/>
      <c r="J96" s="6">
        <f t="shared" si="9"/>
        <v>1115.0999999999999</v>
      </c>
      <c r="M96">
        <v>7300</v>
      </c>
      <c r="N96">
        <v>1050</v>
      </c>
    </row>
    <row r="97" spans="2:14" x14ac:dyDescent="0.25">
      <c r="B97" s="64"/>
      <c r="C97" s="12" t="s">
        <v>96</v>
      </c>
      <c r="D97" s="53">
        <f t="shared" si="8"/>
        <v>10938.6</v>
      </c>
      <c r="E97" s="54"/>
      <c r="G97" s="37"/>
      <c r="H97" s="12" t="s">
        <v>9</v>
      </c>
      <c r="I97" s="3"/>
      <c r="J97" s="6">
        <f t="shared" si="9"/>
        <v>1157.58</v>
      </c>
      <c r="M97">
        <v>10300</v>
      </c>
      <c r="N97">
        <v>1090</v>
      </c>
    </row>
    <row r="98" spans="2:14" x14ac:dyDescent="0.25">
      <c r="B98" s="64"/>
      <c r="C98" s="12" t="s">
        <v>97</v>
      </c>
      <c r="D98" s="53">
        <f t="shared" si="8"/>
        <v>10938.6</v>
      </c>
      <c r="E98" s="54"/>
      <c r="G98" s="37"/>
      <c r="H98" s="12" t="s">
        <v>10</v>
      </c>
      <c r="I98" s="3"/>
      <c r="J98" s="6">
        <f t="shared" si="9"/>
        <v>2007.1799999999998</v>
      </c>
      <c r="M98">
        <v>10300</v>
      </c>
      <c r="N98">
        <v>1890</v>
      </c>
    </row>
    <row r="99" spans="2:14" x14ac:dyDescent="0.25">
      <c r="B99" s="64"/>
      <c r="C99" s="12" t="s">
        <v>98</v>
      </c>
      <c r="D99" s="53">
        <f t="shared" si="8"/>
        <v>11044.8</v>
      </c>
      <c r="E99" s="54"/>
      <c r="G99" s="37"/>
      <c r="H99" s="12" t="s">
        <v>11</v>
      </c>
      <c r="I99" s="3"/>
      <c r="J99" s="6">
        <f t="shared" si="9"/>
        <v>2007.1799999999998</v>
      </c>
      <c r="M99">
        <v>10400</v>
      </c>
      <c r="N99">
        <v>1890</v>
      </c>
    </row>
    <row r="100" spans="2:14" x14ac:dyDescent="0.25">
      <c r="B100" s="64"/>
      <c r="C100" s="12" t="s">
        <v>99</v>
      </c>
      <c r="D100" s="53">
        <f t="shared" si="8"/>
        <v>11044.8</v>
      </c>
      <c r="E100" s="54"/>
      <c r="G100" s="37"/>
      <c r="H100" s="12" t="s">
        <v>12</v>
      </c>
      <c r="I100" s="3"/>
      <c r="J100" s="6">
        <f t="shared" si="9"/>
        <v>2972.5379999999996</v>
      </c>
      <c r="M100">
        <v>10400</v>
      </c>
      <c r="N100">
        <v>2799</v>
      </c>
    </row>
    <row r="101" spans="2:14" x14ac:dyDescent="0.25">
      <c r="B101" s="64"/>
      <c r="C101" s="12" t="s">
        <v>100</v>
      </c>
      <c r="D101" s="53">
        <f t="shared" si="8"/>
        <v>11575.8</v>
      </c>
      <c r="E101" s="54"/>
      <c r="G101" s="37"/>
      <c r="H101" s="12" t="s">
        <v>13</v>
      </c>
      <c r="I101" s="3"/>
      <c r="J101" s="6">
        <f t="shared" si="9"/>
        <v>4779</v>
      </c>
      <c r="M101">
        <v>10900</v>
      </c>
      <c r="N101">
        <v>4500</v>
      </c>
    </row>
    <row r="102" spans="2:14" x14ac:dyDescent="0.25">
      <c r="B102" s="64"/>
      <c r="C102" s="12" t="s">
        <v>101</v>
      </c>
      <c r="D102" s="53">
        <f t="shared" si="8"/>
        <v>8813.5380000000005</v>
      </c>
      <c r="E102" s="54"/>
      <c r="G102" s="37"/>
      <c r="H102" s="12" t="s">
        <v>15</v>
      </c>
      <c r="I102" s="3"/>
      <c r="J102" s="6">
        <f t="shared" si="9"/>
        <v>7423.3799999999992</v>
      </c>
      <c r="M102">
        <v>8299</v>
      </c>
      <c r="N102">
        <v>6990</v>
      </c>
    </row>
    <row r="103" spans="2:14" x14ac:dyDescent="0.25">
      <c r="B103" s="64"/>
      <c r="C103" s="12" t="s">
        <v>102</v>
      </c>
      <c r="D103" s="53">
        <f t="shared" si="8"/>
        <v>12637.8</v>
      </c>
      <c r="E103" s="54"/>
      <c r="G103" s="37"/>
      <c r="H103" s="12" t="s">
        <v>15</v>
      </c>
      <c r="I103" s="3" t="s">
        <v>38</v>
      </c>
      <c r="J103" s="6">
        <f t="shared" si="9"/>
        <v>6368.8140000000003</v>
      </c>
      <c r="M103">
        <v>11900</v>
      </c>
      <c r="N103">
        <v>5997</v>
      </c>
    </row>
    <row r="104" spans="2:14" ht="15.75" thickBot="1" x14ac:dyDescent="0.3">
      <c r="B104" s="65"/>
      <c r="C104" s="13" t="s">
        <v>103</v>
      </c>
      <c r="D104" s="57">
        <f t="shared" si="8"/>
        <v>12637.8</v>
      </c>
      <c r="E104" s="58"/>
      <c r="G104" s="37"/>
      <c r="H104" s="12" t="s">
        <v>17</v>
      </c>
      <c r="I104" s="3"/>
      <c r="J104" s="6">
        <f t="shared" si="9"/>
        <v>32551.362000000001</v>
      </c>
      <c r="M104">
        <v>11900</v>
      </c>
      <c r="N104">
        <v>30651</v>
      </c>
    </row>
    <row r="105" spans="2:14" ht="15.75" thickBot="1" x14ac:dyDescent="0.3">
      <c r="B105" s="20"/>
      <c r="C105" s="21"/>
      <c r="D105" s="59"/>
      <c r="E105" s="59"/>
      <c r="G105" s="38"/>
      <c r="H105" s="13" t="s">
        <v>17</v>
      </c>
      <c r="I105" s="7" t="s">
        <v>38</v>
      </c>
      <c r="J105" s="8">
        <f>(N105*1.18)-((N105*1.18)*$M$4)/100</f>
        <v>13393.944</v>
      </c>
      <c r="N105">
        <v>12612</v>
      </c>
    </row>
    <row r="106" spans="2:14" x14ac:dyDescent="0.25">
      <c r="B106" s="20"/>
      <c r="C106" s="21"/>
      <c r="D106" s="22"/>
      <c r="E106" s="22"/>
    </row>
    <row r="107" spans="2:14" x14ac:dyDescent="0.25">
      <c r="B107" s="20"/>
      <c r="C107" s="21"/>
      <c r="D107" s="22"/>
      <c r="E107" s="22"/>
    </row>
    <row r="108" spans="2:14" x14ac:dyDescent="0.25">
      <c r="B108" s="20"/>
      <c r="C108" s="21"/>
      <c r="D108" s="22"/>
      <c r="E108" s="22"/>
    </row>
    <row r="109" spans="2:14" x14ac:dyDescent="0.25">
      <c r="B109" s="20"/>
      <c r="C109" s="21"/>
      <c r="D109" s="22"/>
      <c r="E109" s="22"/>
    </row>
    <row r="110" spans="2:14" x14ac:dyDescent="0.25">
      <c r="B110" s="20"/>
      <c r="C110" s="21"/>
      <c r="D110" s="22"/>
      <c r="E110" s="22"/>
    </row>
    <row r="111" spans="2:14" x14ac:dyDescent="0.25">
      <c r="F111" t="s">
        <v>33</v>
      </c>
    </row>
    <row r="112" spans="2:14" x14ac:dyDescent="0.25">
      <c r="F112" t="s">
        <v>144</v>
      </c>
    </row>
    <row r="113" spans="2:14" x14ac:dyDescent="0.25">
      <c r="F113" t="s">
        <v>0</v>
      </c>
    </row>
    <row r="114" spans="2:14" x14ac:dyDescent="0.25">
      <c r="F114" t="s">
        <v>1</v>
      </c>
    </row>
    <row r="115" spans="2:14" x14ac:dyDescent="0.25">
      <c r="F115" t="s">
        <v>2</v>
      </c>
    </row>
    <row r="116" spans="2:14" x14ac:dyDescent="0.25">
      <c r="B116" s="32" t="s">
        <v>3</v>
      </c>
      <c r="C116" s="33"/>
      <c r="D116" s="33"/>
      <c r="E116" s="33"/>
      <c r="F116" s="33"/>
      <c r="G116" s="33"/>
      <c r="H116" s="33"/>
      <c r="I116" s="33"/>
      <c r="J116" s="33"/>
    </row>
    <row r="117" spans="2:14" ht="14.45" customHeight="1" x14ac:dyDescent="0.25">
      <c r="D117" s="31" t="s">
        <v>42</v>
      </c>
      <c r="E117" s="31"/>
      <c r="F117" s="31"/>
      <c r="G117" s="31"/>
      <c r="H117" s="31"/>
      <c r="I117" s="31"/>
    </row>
    <row r="118" spans="2:14" x14ac:dyDescent="0.25">
      <c r="D118" s="31"/>
      <c r="E118" s="31"/>
      <c r="F118" s="31"/>
      <c r="G118" s="31"/>
      <c r="H118" s="31"/>
      <c r="I118" s="31"/>
    </row>
    <row r="119" spans="2:14" x14ac:dyDescent="0.25">
      <c r="D119" s="31"/>
      <c r="E119" s="31"/>
      <c r="F119" s="31"/>
      <c r="G119" s="31"/>
      <c r="H119" s="31"/>
      <c r="I119" s="31"/>
    </row>
    <row r="120" spans="2:14" x14ac:dyDescent="0.25">
      <c r="B120" s="1">
        <v>42751</v>
      </c>
      <c r="G120" s="19" t="s">
        <v>91</v>
      </c>
    </row>
    <row r="121" spans="2:14" ht="15.75" thickBot="1" x14ac:dyDescent="0.3">
      <c r="B121" s="19" t="s">
        <v>113</v>
      </c>
      <c r="G121" s="19" t="s">
        <v>92</v>
      </c>
    </row>
    <row r="122" spans="2:14" x14ac:dyDescent="0.25">
      <c r="B122" s="60"/>
      <c r="C122" s="25" t="s">
        <v>5</v>
      </c>
      <c r="D122" s="55">
        <f>(M122*1.18)-((M122*1.18)*$M$4)/100</f>
        <v>6903</v>
      </c>
      <c r="E122" s="56"/>
      <c r="G122" s="36"/>
      <c r="H122" s="11" t="s">
        <v>74</v>
      </c>
      <c r="I122" s="55">
        <f>(N122*1.18)-((N122*1.18)*$M$4)/100</f>
        <v>1124.6579999999999</v>
      </c>
      <c r="J122" s="56"/>
      <c r="M122">
        <v>6500</v>
      </c>
      <c r="N122">
        <v>1059</v>
      </c>
    </row>
    <row r="123" spans="2:14" x14ac:dyDescent="0.25">
      <c r="B123" s="61"/>
      <c r="C123" s="26" t="s">
        <v>6</v>
      </c>
      <c r="D123" s="53">
        <f t="shared" ref="D123:D132" si="10">(M123*1.18)-((M123*1.18)*$M$4)/100</f>
        <v>6192.5219999999999</v>
      </c>
      <c r="E123" s="54"/>
      <c r="G123" s="37"/>
      <c r="H123" s="12" t="s">
        <v>114</v>
      </c>
      <c r="I123" s="53">
        <f t="shared" ref="I123:I135" si="11">(N123*1.18)-((N123*1.18)*$M$4)/100</f>
        <v>1571.7599999999998</v>
      </c>
      <c r="J123" s="54"/>
      <c r="M123">
        <v>5831</v>
      </c>
      <c r="N123">
        <v>1480</v>
      </c>
    </row>
    <row r="124" spans="2:14" x14ac:dyDescent="0.25">
      <c r="B124" s="61"/>
      <c r="C124" s="26" t="s">
        <v>7</v>
      </c>
      <c r="D124" s="53">
        <f t="shared" si="10"/>
        <v>6903</v>
      </c>
      <c r="E124" s="54"/>
      <c r="G124" s="37"/>
      <c r="H124" s="12" t="s">
        <v>55</v>
      </c>
      <c r="I124" s="53">
        <f t="shared" si="11"/>
        <v>1577.07</v>
      </c>
      <c r="J124" s="54"/>
      <c r="M124">
        <v>6500</v>
      </c>
      <c r="N124">
        <v>1485</v>
      </c>
    </row>
    <row r="125" spans="2:14" x14ac:dyDescent="0.25">
      <c r="B125" s="61"/>
      <c r="C125" s="26" t="s">
        <v>8</v>
      </c>
      <c r="D125" s="53">
        <f t="shared" si="10"/>
        <v>16461</v>
      </c>
      <c r="E125" s="54"/>
      <c r="G125" s="37"/>
      <c r="H125" s="12" t="s">
        <v>56</v>
      </c>
      <c r="I125" s="53">
        <f t="shared" si="11"/>
        <v>1577.07</v>
      </c>
      <c r="J125" s="54"/>
      <c r="M125">
        <v>15500</v>
      </c>
      <c r="N125">
        <v>1485</v>
      </c>
    </row>
    <row r="126" spans="2:14" x14ac:dyDescent="0.25">
      <c r="B126" s="61"/>
      <c r="C126" s="26" t="s">
        <v>9</v>
      </c>
      <c r="D126" s="53">
        <f t="shared" si="10"/>
        <v>13381.2</v>
      </c>
      <c r="E126" s="54"/>
      <c r="G126" s="37"/>
      <c r="H126" s="12" t="s">
        <v>78</v>
      </c>
      <c r="I126" s="53">
        <f t="shared" si="11"/>
        <v>2279.0519999999997</v>
      </c>
      <c r="J126" s="54"/>
      <c r="M126">
        <v>12600</v>
      </c>
      <c r="N126">
        <v>2146</v>
      </c>
    </row>
    <row r="127" spans="2:14" x14ac:dyDescent="0.25">
      <c r="B127" s="61"/>
      <c r="C127" s="26" t="s">
        <v>10</v>
      </c>
      <c r="D127" s="53">
        <f t="shared" si="10"/>
        <v>17416.8</v>
      </c>
      <c r="E127" s="54"/>
      <c r="G127" s="37"/>
      <c r="H127" s="12" t="s">
        <v>115</v>
      </c>
      <c r="I127" s="53">
        <f t="shared" si="11"/>
        <v>3219.9839999999999</v>
      </c>
      <c r="J127" s="54"/>
      <c r="M127">
        <v>16400</v>
      </c>
      <c r="N127">
        <v>3032</v>
      </c>
    </row>
    <row r="128" spans="2:14" x14ac:dyDescent="0.25">
      <c r="B128" s="61"/>
      <c r="C128" s="26" t="s">
        <v>11</v>
      </c>
      <c r="D128" s="53">
        <f t="shared" si="10"/>
        <v>17447.597999999998</v>
      </c>
      <c r="E128" s="54"/>
      <c r="G128" s="37"/>
      <c r="H128" s="12" t="s">
        <v>80</v>
      </c>
      <c r="I128" s="53">
        <f t="shared" si="11"/>
        <v>3228.4799999999996</v>
      </c>
      <c r="J128" s="54"/>
      <c r="M128">
        <v>16429</v>
      </c>
      <c r="N128">
        <v>3040</v>
      </c>
    </row>
    <row r="129" spans="2:14" x14ac:dyDescent="0.25">
      <c r="B129" s="61"/>
      <c r="C129" s="26" t="s">
        <v>12</v>
      </c>
      <c r="D129" s="53">
        <f t="shared" si="10"/>
        <v>22841.495999999999</v>
      </c>
      <c r="E129" s="54"/>
      <c r="G129" s="37"/>
      <c r="H129" s="12" t="s">
        <v>81</v>
      </c>
      <c r="I129" s="53">
        <f t="shared" si="11"/>
        <v>3940.0200000000004</v>
      </c>
      <c r="J129" s="54"/>
      <c r="M129">
        <v>21508</v>
      </c>
      <c r="N129">
        <v>3710</v>
      </c>
    </row>
    <row r="130" spans="2:14" x14ac:dyDescent="0.25">
      <c r="B130" s="61"/>
      <c r="C130" s="26" t="s">
        <v>13</v>
      </c>
      <c r="D130" s="53">
        <f t="shared" si="10"/>
        <v>24139.26</v>
      </c>
      <c r="E130" s="54"/>
      <c r="G130" s="37"/>
      <c r="H130" s="12" t="s">
        <v>82</v>
      </c>
      <c r="I130" s="53">
        <f t="shared" si="11"/>
        <v>4857.5879999999997</v>
      </c>
      <c r="J130" s="54"/>
      <c r="M130">
        <v>22730</v>
      </c>
      <c r="N130">
        <v>4574</v>
      </c>
    </row>
    <row r="131" spans="2:14" x14ac:dyDescent="0.25">
      <c r="B131" s="61"/>
      <c r="C131" s="26" t="s">
        <v>15</v>
      </c>
      <c r="D131" s="53">
        <f t="shared" si="10"/>
        <v>58029.803999999996</v>
      </c>
      <c r="E131" s="54"/>
      <c r="G131" s="37"/>
      <c r="H131" s="12" t="s">
        <v>84</v>
      </c>
      <c r="I131" s="53">
        <f t="shared" si="11"/>
        <v>5201.6759999999995</v>
      </c>
      <c r="J131" s="54"/>
      <c r="M131">
        <v>54642</v>
      </c>
      <c r="N131">
        <v>4898</v>
      </c>
    </row>
    <row r="132" spans="2:14" x14ac:dyDescent="0.25">
      <c r="B132" s="61"/>
      <c r="C132" s="26" t="s">
        <v>17</v>
      </c>
      <c r="D132" s="53">
        <f t="shared" si="10"/>
        <v>164610</v>
      </c>
      <c r="E132" s="54"/>
      <c r="G132" s="37"/>
      <c r="H132" s="12" t="s">
        <v>86</v>
      </c>
      <c r="I132" s="53">
        <f t="shared" si="11"/>
        <v>7775.963999999999</v>
      </c>
      <c r="J132" s="54"/>
      <c r="M132">
        <v>155000</v>
      </c>
      <c r="N132">
        <v>7322</v>
      </c>
    </row>
    <row r="133" spans="2:14" ht="15.75" thickBot="1" x14ac:dyDescent="0.3">
      <c r="B133" s="62"/>
      <c r="C133" s="27" t="s">
        <v>20</v>
      </c>
      <c r="D133" s="57">
        <f>(M133*1.18)-((M133*1.18)*$M$4)/100</f>
        <v>735737.66999999993</v>
      </c>
      <c r="E133" s="58"/>
      <c r="G133" s="37"/>
      <c r="H133" s="12" t="s">
        <v>87</v>
      </c>
      <c r="I133" s="53">
        <f t="shared" si="11"/>
        <v>7775.963999999999</v>
      </c>
      <c r="J133" s="54"/>
      <c r="M133">
        <v>692785</v>
      </c>
      <c r="N133">
        <v>7322</v>
      </c>
    </row>
    <row r="134" spans="2:14" x14ac:dyDescent="0.25">
      <c r="G134" s="37"/>
      <c r="H134" s="12" t="s">
        <v>88</v>
      </c>
      <c r="I134" s="53">
        <f t="shared" si="11"/>
        <v>7775.963999999999</v>
      </c>
      <c r="J134" s="54"/>
      <c r="N134">
        <v>7322</v>
      </c>
    </row>
    <row r="135" spans="2:14" ht="15.75" thickBot="1" x14ac:dyDescent="0.3">
      <c r="G135" s="38"/>
      <c r="H135" s="13" t="s">
        <v>89</v>
      </c>
      <c r="I135" s="57">
        <f t="shared" si="11"/>
        <v>7775.963999999999</v>
      </c>
      <c r="J135" s="58"/>
      <c r="N135">
        <v>7322</v>
      </c>
    </row>
    <row r="136" spans="2:14" ht="15.75" thickBot="1" x14ac:dyDescent="0.3">
      <c r="B136" s="19" t="s">
        <v>117</v>
      </c>
      <c r="G136" t="s">
        <v>116</v>
      </c>
    </row>
    <row r="137" spans="2:14" x14ac:dyDescent="0.25">
      <c r="B137" s="36"/>
      <c r="C137" s="25" t="s">
        <v>123</v>
      </c>
      <c r="D137" s="15" t="s">
        <v>124</v>
      </c>
      <c r="E137" s="28" t="s">
        <v>125</v>
      </c>
      <c r="G137" s="19" t="s">
        <v>118</v>
      </c>
    </row>
    <row r="138" spans="2:14" ht="15.75" thickBot="1" x14ac:dyDescent="0.3">
      <c r="B138" s="37"/>
      <c r="C138" s="12" t="s">
        <v>126</v>
      </c>
      <c r="D138" s="80" t="s">
        <v>131</v>
      </c>
      <c r="E138" s="29">
        <f>(M138*1.18)-((M138*1.18)*$M$4)/100</f>
        <v>7115.4</v>
      </c>
      <c r="G138" s="19" t="s">
        <v>92</v>
      </c>
      <c r="M138">
        <v>6700</v>
      </c>
    </row>
    <row r="139" spans="2:14" x14ac:dyDescent="0.25">
      <c r="B139" s="37"/>
      <c r="C139" s="12" t="s">
        <v>127</v>
      </c>
      <c r="D139" s="80"/>
      <c r="E139" s="29">
        <f t="shared" ref="E139:E142" si="12">(M139*1.18)-((M139*1.18)*$M$4)/100</f>
        <v>9027</v>
      </c>
      <c r="G139" s="36"/>
      <c r="H139" s="11" t="s">
        <v>119</v>
      </c>
      <c r="I139" s="55">
        <f>(N139*1.18)-((N139*1.18)*$M$4)/100</f>
        <v>17483.705999999998</v>
      </c>
      <c r="J139" s="56"/>
      <c r="M139">
        <v>8500</v>
      </c>
      <c r="N139">
        <v>16463</v>
      </c>
    </row>
    <row r="140" spans="2:14" x14ac:dyDescent="0.25">
      <c r="B140" s="37"/>
      <c r="C140" s="12" t="s">
        <v>128</v>
      </c>
      <c r="D140" s="80" t="s">
        <v>132</v>
      </c>
      <c r="E140" s="29">
        <f t="shared" si="12"/>
        <v>7115.4</v>
      </c>
      <c r="G140" s="37"/>
      <c r="H140" s="12" t="s">
        <v>120</v>
      </c>
      <c r="I140" s="53">
        <f t="shared" ref="I140:I142" si="13">(N140*1.18)-((N140*1.18)*$M$4)/100</f>
        <v>19074.581999999999</v>
      </c>
      <c r="J140" s="54"/>
      <c r="M140">
        <v>6700</v>
      </c>
      <c r="N140">
        <v>17961</v>
      </c>
    </row>
    <row r="141" spans="2:14" x14ac:dyDescent="0.25">
      <c r="B141" s="37"/>
      <c r="C141" s="12" t="s">
        <v>129</v>
      </c>
      <c r="D141" s="80"/>
      <c r="E141" s="29">
        <f t="shared" si="12"/>
        <v>10089</v>
      </c>
      <c r="G141" s="37"/>
      <c r="H141" s="12" t="s">
        <v>121</v>
      </c>
      <c r="I141" s="53">
        <f>(N141*1.18)-((N141*1.18)*$M$4)/100</f>
        <v>19074.581999999999</v>
      </c>
      <c r="J141" s="54"/>
      <c r="M141">
        <v>9500</v>
      </c>
      <c r="N141">
        <v>17961</v>
      </c>
    </row>
    <row r="142" spans="2:14" ht="15.75" thickBot="1" x14ac:dyDescent="0.3">
      <c r="B142" s="38"/>
      <c r="C142" s="13" t="s">
        <v>130</v>
      </c>
      <c r="D142" s="17">
        <v>315</v>
      </c>
      <c r="E142" s="30">
        <f t="shared" si="12"/>
        <v>15717.6</v>
      </c>
      <c r="G142" s="38"/>
      <c r="H142" s="13" t="s">
        <v>122</v>
      </c>
      <c r="I142" s="57">
        <f t="shared" si="13"/>
        <v>21061.583999999999</v>
      </c>
      <c r="J142" s="58"/>
      <c r="M142">
        <v>14800</v>
      </c>
      <c r="N142">
        <v>19832</v>
      </c>
    </row>
    <row r="144" spans="2:14" ht="15.75" thickBot="1" x14ac:dyDescent="0.3">
      <c r="B144" s="19" t="s">
        <v>133</v>
      </c>
      <c r="G144" s="19" t="s">
        <v>136</v>
      </c>
    </row>
    <row r="145" spans="2:14" x14ac:dyDescent="0.25">
      <c r="B145" s="42"/>
      <c r="C145" s="75" t="s">
        <v>134</v>
      </c>
      <c r="D145" s="81" t="s">
        <v>135</v>
      </c>
      <c r="E145" s="66">
        <f>(M145*1.18)-((M145*1.18)*$M$4)/100</f>
        <v>5841</v>
      </c>
      <c r="G145" s="42" t="s">
        <v>137</v>
      </c>
      <c r="H145" s="69"/>
      <c r="I145" s="69"/>
      <c r="J145" s="23">
        <f>N145</f>
        <v>3</v>
      </c>
      <c r="M145">
        <v>5500</v>
      </c>
      <c r="N145">
        <v>3</v>
      </c>
    </row>
    <row r="146" spans="2:14" ht="15.75" thickBot="1" x14ac:dyDescent="0.3">
      <c r="B146" s="43"/>
      <c r="C146" s="77"/>
      <c r="D146" s="80"/>
      <c r="E146" s="67"/>
      <c r="G146" s="44" t="s">
        <v>138</v>
      </c>
      <c r="H146" s="70"/>
      <c r="I146" s="70"/>
      <c r="J146" s="10">
        <f>N146</f>
        <v>8</v>
      </c>
      <c r="N146">
        <v>8</v>
      </c>
    </row>
    <row r="147" spans="2:14" x14ac:dyDescent="0.25">
      <c r="B147" s="43"/>
      <c r="C147" s="77"/>
      <c r="D147" s="80"/>
      <c r="E147" s="67"/>
    </row>
    <row r="148" spans="2:14" ht="15.75" thickBot="1" x14ac:dyDescent="0.3">
      <c r="B148" s="44"/>
      <c r="C148" s="79"/>
      <c r="D148" s="82"/>
      <c r="E148" s="68"/>
      <c r="G148" s="19" t="s">
        <v>139</v>
      </c>
    </row>
    <row r="149" spans="2:14" x14ac:dyDescent="0.25">
      <c r="G149" s="71"/>
      <c r="H149" s="74" t="s">
        <v>140</v>
      </c>
      <c r="I149" s="75"/>
      <c r="J149" s="66">
        <f>(N149*1.18)-((N149*1.18)*$M$4)/100</f>
        <v>5841</v>
      </c>
      <c r="N149">
        <v>5500</v>
      </c>
    </row>
    <row r="150" spans="2:14" x14ac:dyDescent="0.25">
      <c r="G150" s="72"/>
      <c r="H150" s="76"/>
      <c r="I150" s="77"/>
      <c r="J150" s="67"/>
    </row>
    <row r="151" spans="2:14" ht="15.75" thickBot="1" x14ac:dyDescent="0.3">
      <c r="G151" s="73"/>
      <c r="H151" s="78"/>
      <c r="I151" s="79"/>
      <c r="J151" s="68"/>
    </row>
  </sheetData>
  <mergeCells count="113">
    <mergeCell ref="I134:J134"/>
    <mergeCell ref="I135:J135"/>
    <mergeCell ref="B91:B104"/>
    <mergeCell ref="J149:J151"/>
    <mergeCell ref="E145:E148"/>
    <mergeCell ref="G145:I145"/>
    <mergeCell ref="G146:I146"/>
    <mergeCell ref="G149:G151"/>
    <mergeCell ref="H149:I151"/>
    <mergeCell ref="D138:D139"/>
    <mergeCell ref="D140:D141"/>
    <mergeCell ref="B137:B142"/>
    <mergeCell ref="B145:B148"/>
    <mergeCell ref="C145:C148"/>
    <mergeCell ref="D145:D148"/>
    <mergeCell ref="G139:G142"/>
    <mergeCell ref="I139:J139"/>
    <mergeCell ref="I140:J140"/>
    <mergeCell ref="I141:J141"/>
    <mergeCell ref="I142:J142"/>
    <mergeCell ref="G122:G135"/>
    <mergeCell ref="I122:J122"/>
    <mergeCell ref="I123:J123"/>
    <mergeCell ref="I124:J124"/>
    <mergeCell ref="B116:J116"/>
    <mergeCell ref="D117:I119"/>
    <mergeCell ref="B122:B133"/>
    <mergeCell ref="D122:E122"/>
    <mergeCell ref="D123:E123"/>
    <mergeCell ref="D124:E124"/>
    <mergeCell ref="D125:E125"/>
    <mergeCell ref="D126:E126"/>
    <mergeCell ref="D127:E127"/>
    <mergeCell ref="D128:E128"/>
    <mergeCell ref="D129:E129"/>
    <mergeCell ref="D130:E130"/>
    <mergeCell ref="D131:E131"/>
    <mergeCell ref="D132:E132"/>
    <mergeCell ref="D133:E133"/>
    <mergeCell ref="I127:J127"/>
    <mergeCell ref="I128:J128"/>
    <mergeCell ref="I129:J129"/>
    <mergeCell ref="I130:J130"/>
    <mergeCell ref="I131:J131"/>
    <mergeCell ref="I132:J132"/>
    <mergeCell ref="I133:J133"/>
    <mergeCell ref="I125:J125"/>
    <mergeCell ref="I126:J126"/>
    <mergeCell ref="G87:G91"/>
    <mergeCell ref="I87:J87"/>
    <mergeCell ref="I88:J88"/>
    <mergeCell ref="I89:J89"/>
    <mergeCell ref="I90:J90"/>
    <mergeCell ref="I91:J91"/>
    <mergeCell ref="D105:E105"/>
    <mergeCell ref="D87:E87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G93:G105"/>
    <mergeCell ref="D82:E82"/>
    <mergeCell ref="D83:E83"/>
    <mergeCell ref="D84:E84"/>
    <mergeCell ref="D85:E85"/>
    <mergeCell ref="D86:E86"/>
    <mergeCell ref="H17:H18"/>
    <mergeCell ref="B68:B8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B61:J61"/>
    <mergeCell ref="D62:I64"/>
    <mergeCell ref="G68:G83"/>
    <mergeCell ref="D7:I9"/>
    <mergeCell ref="B6:J6"/>
    <mergeCell ref="G29:J29"/>
    <mergeCell ref="H48:H49"/>
    <mergeCell ref="G30:G50"/>
    <mergeCell ref="G11:J11"/>
    <mergeCell ref="B11:E11"/>
    <mergeCell ref="G24:J24"/>
    <mergeCell ref="G25:G27"/>
    <mergeCell ref="H25:H27"/>
    <mergeCell ref="I25:I27"/>
    <mergeCell ref="J25:J27"/>
    <mergeCell ref="B12:B46"/>
    <mergeCell ref="G12:G22"/>
    <mergeCell ref="H21:H22"/>
    <mergeCell ref="H19:H20"/>
    <mergeCell ref="B48:E48"/>
    <mergeCell ref="B49:B53"/>
  </mergeCells>
  <pageMargins left="3.937007874015748E-2" right="3.937007874015748E-2" top="0.19685039370078741" bottom="0.1968503937007874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2018-04-27T12:36:45Z</dcterms:modified>
</cp:coreProperties>
</file>