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160" tabRatio="929" activeTab="0"/>
  </bookViews>
  <sheets>
    <sheet name="Икапласт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2">#REF!</definedName>
    <definedName name="Excel_BuiltIn_Print_Area_1_1_3">#REF!</definedName>
    <definedName name="Excel_BuiltIn_Print_Area_1_1_3_1">#REF!</definedName>
    <definedName name="Excel_BuiltIn_Print_Area_1_1_8">#REF!</definedName>
    <definedName name="Excel_BuiltIn_Print_Area_1_1_8_1">#REF!</definedName>
    <definedName name="Excel_BuiltIn_Print_Area_1_1_8_1_1">#REF!</definedName>
    <definedName name="Excel_BuiltIn_Print_Area_1_1_9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А38">#REF!</definedName>
    <definedName name="А38_1">#REF!</definedName>
    <definedName name="А38_3">#REF!</definedName>
    <definedName name="Курс">#REF!</definedName>
    <definedName name="Курс_12">#REF!</definedName>
    <definedName name="Курс_8">#REF!</definedName>
    <definedName name="Курс_9">#REF!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<sst xmlns="http://schemas.openxmlformats.org/spreadsheetml/2006/main" count="42" uniqueCount="28">
  <si>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E-mail: info@citypipe.su   www.citypipe.su</t>
  </si>
  <si>
    <t>Тел./Факс:233-04-74/233-04-73</t>
  </si>
  <si>
    <t>договорная</t>
  </si>
  <si>
    <t>OD, наруж. диам. трубы, мм</t>
  </si>
  <si>
    <t>ID, внутр. диам.
трубы, мм</t>
  </si>
  <si>
    <t>SN8 Цена*,
руб. с НДС</t>
  </si>
  <si>
    <t>SN16 Цена*, руб. с НДС</t>
  </si>
  <si>
    <t>ПРАЙС-ЛИСТ</t>
  </si>
  <si>
    <t>полипропиленовые с двойной стенкой</t>
  </si>
  <si>
    <t>для наружных систем безнапорной канализации</t>
  </si>
  <si>
    <t>ID, внутр. диам. трубы, мм</t>
  </si>
  <si>
    <t>SN8 Цена*, руб. с НДС</t>
  </si>
  <si>
    <t>*Цена включает в себя 6 п.м. трубы с раструбом в комплекте с 1 резиновым уплотнителем</t>
  </si>
  <si>
    <t>Цвет : красно-коричневый снаружи, белый внутри для труб SN8,</t>
  </si>
  <si>
    <t>красно-коричневый снаружи, желтый внутри для труб SN16.</t>
  </si>
  <si>
    <t>OD, наружный
диаметр
трубы, мм</t>
  </si>
  <si>
    <t>Цена за 1 шт.,
руб. с
учетом НДС</t>
  </si>
  <si>
    <t>Муфта соединительная с упором</t>
  </si>
  <si>
    <t>Муфта для прохода через ж/б колодец</t>
  </si>
  <si>
    <t>Уплотнитель резиновый</t>
  </si>
  <si>
    <t>ID, внутренний
диаметр
трубы, мм</t>
  </si>
  <si>
    <t>Трубы гофрированные ИКАПЛАСТ</t>
  </si>
  <si>
    <t>тел./Факс:233-04-74/233-04-73</t>
  </si>
  <si>
    <t>ООО СТК "СИТИПАЙП"</t>
  </si>
  <si>
    <t>Скидка</t>
  </si>
  <si>
    <t>%</t>
  </si>
  <si>
    <t>Офис-Склад: 603108 Россия, г.Нижний Новгород, ул.Вторчермета, д.1 БЦ "Марлен"</t>
  </si>
  <si>
    <t>603108, Россия, г.Нижний Новгород, ул.Вторчермета, д.1 БЦ "Марлен"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</si>
</sst>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#,##0.00\ [$€-1]"/>
    <numFmt numFmtId="175" formatCode="#,##0.00&quot;р.&quot;"/>
    <numFmt numFmtId="176" formatCode="#,##0.00_р_."/>
    <numFmt numFmtId="177" formatCode="#,##0.00_р_.;[Red]#,##0.00_р_."/>
    <numFmt numFmtId="178" formatCode="#,##0.0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3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7" xfId="0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Помесячное движение фитингов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38100</xdr:rowOff>
    </xdr:from>
    <xdr:to>
      <xdr:col>6</xdr:col>
      <xdr:colOff>542925</xdr:colOff>
      <xdr:row>11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76350"/>
          <a:ext cx="148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Obmen\&#1059;&#1082;&#1088;&#1072;&#1080;&#1085;&#1072;\2009\&#1060;&#1077;&#1074;&#1088;&#1072;&#1083;&#1100;\&#1050;&#1072;&#1085;&#1072;&#1083;_&#1056;&#1086;&#1089;&#1089;&#1080;&#1103;_&#1059;&#1082;&#1088;&#1072;&#1080;&#1085;&#1072;_02_02_2009_&#1073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Documents%20and%20Settings\XP\&#1052;&#1086;&#1080;%20&#1076;&#1086;&#1082;&#1091;&#1084;&#1077;&#1085;&#1090;&#1099;\&#1047;&#1072;&#1075;&#1088;&#1091;&#1079;&#1082;&#1080;\&#1055;&#1088;&#1072;&#1081;&#1089;&#1056;&#1054;&#1057;&#1055;&#1054;&#1051;&#1048;&#1052;&#1045;&#1056;&#1074;&#1085;&#1091;&#1090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&#1056;&#1057;\&#1055;&#1088;&#1072;&#1081;&#1089;&#1056;&#1054;&#1057;&#1055;&#1054;&#1051;&#1048;&#1052;&#1045;&#1056;&#1074;&#1085;&#1091;&#1090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4;&#1073;&#1084;&#1077;&#1085;&#1085;&#1080;&#1082;\&#1055;&#1088;&#1072;&#1081;&#1089;%20&#1056;&#1054;&#1057;&#1055;&#1054;&#1051;&#1048;&#1052;&#1045;&#1056;\&#1057;&#1058;&#1040;&#1056;&#1067;&#1045;%20&#1055;&#1056;&#1040;&#1049;&#1057;&#1067;\&#1055;&#1088;&#1072;&#1081;&#1089;%20&#1056;&#1054;&#1057;&#1055;&#1054;&#1051;&#1048;&#1052;&#1045;&#1056;%2011.01.11-&#1054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Эвода1"/>
      <sheetName val="ПЭвода2"/>
      <sheetName val="ПЭгаз"/>
      <sheetName val="ПВХкан"/>
      <sheetName val="ПВХвода"/>
      <sheetName val="ФИТлит"/>
      <sheetName val="ФИТсварн"/>
      <sheetName val="ФИТэл.св  "/>
      <sheetName val="ФИТкомпресс "/>
      <sheetName val="КОРСИС"/>
      <sheetName val="Pragma"/>
      <sheetName val="Дренаж"/>
      <sheetName val="Железки"/>
      <sheetName val="ЭЛтехн"/>
      <sheetName val="Задвижки"/>
      <sheetName val="СварОборуд"/>
      <sheetName val="Водоотве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4"/>
  <sheetViews>
    <sheetView tabSelected="1" view="pageBreakPreview" zoomScale="85" zoomScaleSheetLayoutView="85" zoomScalePageLayoutView="0" workbookViewId="0" topLeftCell="A1">
      <selection activeCell="F3" sqref="F3"/>
    </sheetView>
  </sheetViews>
  <sheetFormatPr defaultColWidth="9.00390625" defaultRowHeight="12.75"/>
  <cols>
    <col min="1" max="4" width="12.625" style="0" customWidth="1"/>
    <col min="6" max="7" width="12.625" style="0" customWidth="1"/>
    <col min="8" max="16" width="0" style="0" hidden="1" customWidth="1"/>
  </cols>
  <sheetData>
    <row r="3" ht="21" customHeight="1"/>
    <row r="4" ht="12.75">
      <c r="F4" s="1"/>
    </row>
    <row r="5" spans="1:7" ht="12.75">
      <c r="A5" s="1"/>
      <c r="D5" s="1"/>
      <c r="G5" s="1" t="s">
        <v>23</v>
      </c>
    </row>
    <row r="6" spans="1:7" ht="12.75">
      <c r="A6" s="66" t="s">
        <v>27</v>
      </c>
      <c r="B6" s="66"/>
      <c r="C6" s="66"/>
      <c r="D6" s="66"/>
      <c r="E6" s="62"/>
      <c r="F6" s="62"/>
      <c r="G6" s="62"/>
    </row>
    <row r="7" spans="1:7" ht="12.75">
      <c r="A7" s="66"/>
      <c r="B7" s="66"/>
      <c r="C7" s="66"/>
      <c r="D7" s="66"/>
      <c r="G7" s="1" t="s">
        <v>1</v>
      </c>
    </row>
    <row r="8" spans="1:9" ht="12.75">
      <c r="A8" s="2" t="s">
        <v>7</v>
      </c>
      <c r="C8" s="48" t="s">
        <v>24</v>
      </c>
      <c r="D8" s="2">
        <v>0</v>
      </c>
      <c r="E8" s="2" t="s">
        <v>25</v>
      </c>
      <c r="I8">
        <f>D8</f>
        <v>0</v>
      </c>
    </row>
    <row r="9" spans="1:5" ht="12.75">
      <c r="A9" s="2" t="s">
        <v>21</v>
      </c>
      <c r="C9" s="2"/>
      <c r="D9" s="2"/>
      <c r="E9" s="2"/>
    </row>
    <row r="10" spans="1:5" ht="12.75">
      <c r="A10" s="2" t="s">
        <v>8</v>
      </c>
      <c r="C10" s="2"/>
      <c r="D10" s="2"/>
      <c r="E10" s="2"/>
    </row>
    <row r="11" spans="1:5" ht="12.75">
      <c r="A11" s="2" t="s">
        <v>9</v>
      </c>
      <c r="C11" s="2"/>
      <c r="D11" s="2"/>
      <c r="E11" s="2"/>
    </row>
    <row r="12" ht="13.5" thickBot="1"/>
    <row r="13" spans="1:7" s="24" customFormat="1" ht="39" thickBot="1">
      <c r="A13" s="19" t="s">
        <v>3</v>
      </c>
      <c r="B13" s="20" t="s">
        <v>4</v>
      </c>
      <c r="C13" s="21" t="s">
        <v>5</v>
      </c>
      <c r="D13" s="22" t="s">
        <v>6</v>
      </c>
      <c r="E13" s="23"/>
      <c r="F13" s="25" t="s">
        <v>10</v>
      </c>
      <c r="G13" s="22" t="s">
        <v>11</v>
      </c>
    </row>
    <row r="14" spans="1:16" ht="12.75">
      <c r="A14" s="31">
        <v>160</v>
      </c>
      <c r="B14" s="13">
        <v>139</v>
      </c>
      <c r="C14" s="57">
        <f>I14-((I14*I8)/100)</f>
        <v>3056</v>
      </c>
      <c r="D14" s="38">
        <f aca="true" t="shared" si="0" ref="D14:D23">J14-((J14*$I$8/100))</f>
        <v>3769</v>
      </c>
      <c r="F14" s="31">
        <v>400</v>
      </c>
      <c r="G14" s="38">
        <f>P14-((P14*$I$8/100))</f>
        <v>21520</v>
      </c>
      <c r="I14" s="37">
        <v>3056</v>
      </c>
      <c r="J14" s="38">
        <v>3769</v>
      </c>
      <c r="K14" s="18">
        <v>3056</v>
      </c>
      <c r="L14" s="18">
        <v>3769</v>
      </c>
      <c r="N14" s="18">
        <v>22625</v>
      </c>
      <c r="P14" s="41">
        <v>21520</v>
      </c>
    </row>
    <row r="15" spans="1:16" ht="12.75">
      <c r="A15" s="26">
        <v>200</v>
      </c>
      <c r="B15" s="3">
        <v>174</v>
      </c>
      <c r="C15" s="29">
        <f>I15-((I15*I8/100))</f>
        <v>4103</v>
      </c>
      <c r="D15" s="30">
        <f t="shared" si="0"/>
        <v>5473</v>
      </c>
      <c r="F15" s="26">
        <v>500</v>
      </c>
      <c r="G15" s="27">
        <f>P15-((P15*$I$8/100))</f>
        <v>34000</v>
      </c>
      <c r="I15" s="39">
        <v>4103</v>
      </c>
      <c r="J15" s="27">
        <v>5473</v>
      </c>
      <c r="K15" s="18">
        <v>3568</v>
      </c>
      <c r="L15" s="18">
        <v>5473</v>
      </c>
      <c r="N15" s="18">
        <v>34975</v>
      </c>
      <c r="P15" s="42">
        <v>34000</v>
      </c>
    </row>
    <row r="16" spans="1:16" ht="12.75">
      <c r="A16" s="26">
        <v>225</v>
      </c>
      <c r="B16" s="3">
        <v>200</v>
      </c>
      <c r="C16" s="29">
        <f>I16-((I16*I8)/100)</f>
        <v>5151</v>
      </c>
      <c r="D16" s="30">
        <f t="shared" si="0"/>
        <v>8046</v>
      </c>
      <c r="F16" s="26">
        <v>600</v>
      </c>
      <c r="G16" s="27">
        <f>P16-((P16*$I$8/100))</f>
        <v>51990</v>
      </c>
      <c r="I16" s="39">
        <v>5151</v>
      </c>
      <c r="J16" s="27">
        <v>8046</v>
      </c>
      <c r="K16" s="18">
        <v>4479</v>
      </c>
      <c r="L16" s="18">
        <v>8046</v>
      </c>
      <c r="N16" s="18">
        <v>51125</v>
      </c>
      <c r="P16" s="42">
        <v>51990</v>
      </c>
    </row>
    <row r="17" spans="1:16" ht="12.75">
      <c r="A17" s="26">
        <v>250</v>
      </c>
      <c r="B17" s="3">
        <v>217</v>
      </c>
      <c r="C17" s="29">
        <f>I17-((I17*I8)/100)</f>
        <v>6751</v>
      </c>
      <c r="D17" s="30">
        <f t="shared" si="0"/>
        <v>9798</v>
      </c>
      <c r="F17" s="26">
        <v>800</v>
      </c>
      <c r="G17" s="27">
        <f>P17-((P17*$I$8/100))</f>
        <v>96800</v>
      </c>
      <c r="I17" s="39">
        <v>6751</v>
      </c>
      <c r="J17" s="27">
        <v>9798</v>
      </c>
      <c r="K17" s="18">
        <v>5951</v>
      </c>
      <c r="L17" s="18">
        <v>9798</v>
      </c>
      <c r="N17" s="18">
        <v>97750</v>
      </c>
      <c r="P17" s="42">
        <v>96800</v>
      </c>
    </row>
    <row r="18" spans="1:16" ht="13.5" thickBot="1">
      <c r="A18" s="26">
        <v>285</v>
      </c>
      <c r="B18" s="3">
        <v>250</v>
      </c>
      <c r="C18" s="29">
        <f>I18-((I18*I8)/100)</f>
        <v>7783</v>
      </c>
      <c r="D18" s="30">
        <f t="shared" si="0"/>
        <v>11226</v>
      </c>
      <c r="F18" s="4">
        <v>1000</v>
      </c>
      <c r="G18" s="28">
        <f>P18-((P18*$I$8/100))</f>
        <v>148000</v>
      </c>
      <c r="I18" s="39">
        <v>7783</v>
      </c>
      <c r="J18" s="27">
        <v>11226</v>
      </c>
      <c r="K18" s="18">
        <v>6768</v>
      </c>
      <c r="L18" s="18">
        <v>11226</v>
      </c>
      <c r="P18" s="43">
        <v>148000</v>
      </c>
    </row>
    <row r="19" spans="1:12" ht="12.75">
      <c r="A19" s="26">
        <v>315</v>
      </c>
      <c r="B19" s="3">
        <v>275</v>
      </c>
      <c r="C19" s="29">
        <f>I19-((I19*I8)/100)</f>
        <v>9999</v>
      </c>
      <c r="D19" s="30">
        <f t="shared" si="0"/>
        <v>14279</v>
      </c>
      <c r="I19" s="39">
        <v>9999</v>
      </c>
      <c r="J19" s="27">
        <v>14279</v>
      </c>
      <c r="K19" s="18">
        <v>9090</v>
      </c>
      <c r="L19" s="18">
        <v>12981</v>
      </c>
    </row>
    <row r="20" spans="1:12" ht="12.75">
      <c r="A20" s="26">
        <v>340</v>
      </c>
      <c r="B20" s="3">
        <v>300</v>
      </c>
      <c r="C20" s="29">
        <f>I20-((I20*I8)/100)</f>
        <v>10449</v>
      </c>
      <c r="D20" s="30">
        <f t="shared" si="0"/>
        <v>16910</v>
      </c>
      <c r="I20" s="39">
        <v>10449</v>
      </c>
      <c r="J20" s="27">
        <v>16910</v>
      </c>
      <c r="K20" s="18">
        <v>9521</v>
      </c>
      <c r="L20" s="18">
        <v>16910</v>
      </c>
    </row>
    <row r="21" spans="1:12" ht="12.75">
      <c r="A21" s="26">
        <v>400</v>
      </c>
      <c r="B21" s="3">
        <v>348</v>
      </c>
      <c r="C21" s="29">
        <f>I21-((I21*I8)/100)</f>
        <v>15255</v>
      </c>
      <c r="D21" s="30">
        <f t="shared" si="0"/>
        <v>23516</v>
      </c>
      <c r="I21" s="39">
        <v>15255</v>
      </c>
      <c r="J21" s="27">
        <v>23516</v>
      </c>
      <c r="K21" s="18">
        <v>13868</v>
      </c>
      <c r="L21" s="18">
        <v>21378</v>
      </c>
    </row>
    <row r="22" spans="1:12" ht="12.75">
      <c r="A22" s="26">
        <v>500</v>
      </c>
      <c r="B22" s="3">
        <v>432</v>
      </c>
      <c r="C22" s="29">
        <f>I22-((I22*I8)/100)</f>
        <v>25018</v>
      </c>
      <c r="D22" s="30">
        <f t="shared" si="0"/>
        <v>35924</v>
      </c>
      <c r="I22" s="39">
        <v>25018</v>
      </c>
      <c r="J22" s="27">
        <v>35924</v>
      </c>
      <c r="K22" s="18">
        <v>22744</v>
      </c>
      <c r="L22" s="18">
        <v>32658</v>
      </c>
    </row>
    <row r="23" spans="1:12" ht="13.5" thickBot="1">
      <c r="A23" s="4">
        <v>630</v>
      </c>
      <c r="B23" s="5">
        <v>542</v>
      </c>
      <c r="C23" s="58">
        <f>I23-((I23*I8)/100)</f>
        <v>37042</v>
      </c>
      <c r="D23" s="59">
        <f t="shared" si="0"/>
        <v>50758</v>
      </c>
      <c r="I23" s="40">
        <v>37042</v>
      </c>
      <c r="J23" s="28">
        <v>50758</v>
      </c>
      <c r="K23" s="18">
        <v>35963</v>
      </c>
      <c r="L23" s="18">
        <v>46144</v>
      </c>
    </row>
    <row r="24" ht="12.75">
      <c r="A24" t="s">
        <v>12</v>
      </c>
    </row>
    <row r="25" ht="12.75">
      <c r="A25" t="s">
        <v>13</v>
      </c>
    </row>
    <row r="26" ht="13.5" thickBot="1">
      <c r="A26" t="s">
        <v>14</v>
      </c>
    </row>
    <row r="27" spans="1:7" ht="13.5" thickBot="1">
      <c r="A27" s="67" t="s">
        <v>17</v>
      </c>
      <c r="B27" s="68"/>
      <c r="C27" s="68" t="s">
        <v>18</v>
      </c>
      <c r="D27" s="69"/>
      <c r="F27" s="67" t="s">
        <v>19</v>
      </c>
      <c r="G27" s="69"/>
    </row>
    <row r="28" spans="1:7" ht="51.75" thickBot="1">
      <c r="A28" s="11" t="s">
        <v>15</v>
      </c>
      <c r="B28" s="60" t="s">
        <v>16</v>
      </c>
      <c r="C28" s="10" t="s">
        <v>15</v>
      </c>
      <c r="D28" s="8" t="s">
        <v>16</v>
      </c>
      <c r="F28" s="11" t="s">
        <v>15</v>
      </c>
      <c r="G28" s="12" t="s">
        <v>16</v>
      </c>
    </row>
    <row r="29" spans="1:16" ht="12.75">
      <c r="A29" s="31">
        <v>160</v>
      </c>
      <c r="B29" s="14">
        <f>I29-((I29*$I$8)/100)</f>
        <v>420</v>
      </c>
      <c r="C29" s="54">
        <v>160</v>
      </c>
      <c r="D29" s="14">
        <f>J29-((J29*$I$8)/100)</f>
        <v>749</v>
      </c>
      <c r="F29" s="31">
        <v>160</v>
      </c>
      <c r="G29" s="35">
        <f>P29-((P29*$I$8)/100)</f>
        <v>183</v>
      </c>
      <c r="I29" s="31">
        <v>420</v>
      </c>
      <c r="J29" s="14">
        <v>749</v>
      </c>
      <c r="P29" s="45">
        <v>183</v>
      </c>
    </row>
    <row r="30" spans="1:16" ht="12.75">
      <c r="A30" s="26">
        <v>200</v>
      </c>
      <c r="B30" s="32">
        <f aca="true" t="shared" si="1" ref="B30:B38">I30-((I30*$I$8)/100)</f>
        <v>641</v>
      </c>
      <c r="C30" s="55">
        <v>200</v>
      </c>
      <c r="D30" s="32">
        <f aca="true" t="shared" si="2" ref="D30:D38">J30-((J30*$I$8)/100)</f>
        <v>1218</v>
      </c>
      <c r="F30" s="26">
        <v>200</v>
      </c>
      <c r="G30" s="33">
        <f aca="true" t="shared" si="3" ref="G30:G38">P30-((P30*$I$8)/100)</f>
        <v>239</v>
      </c>
      <c r="I30" s="26">
        <v>641</v>
      </c>
      <c r="J30" s="32">
        <v>1218</v>
      </c>
      <c r="P30" s="46">
        <v>239</v>
      </c>
    </row>
    <row r="31" spans="1:16" ht="12.75">
      <c r="A31" s="26">
        <v>225</v>
      </c>
      <c r="B31" s="32">
        <f t="shared" si="1"/>
        <v>1265</v>
      </c>
      <c r="C31" s="55">
        <v>225</v>
      </c>
      <c r="D31" s="32">
        <f t="shared" si="2"/>
        <v>1899</v>
      </c>
      <c r="F31" s="26">
        <v>225</v>
      </c>
      <c r="G31" s="33">
        <f t="shared" si="3"/>
        <v>264</v>
      </c>
      <c r="I31" s="26">
        <v>1265</v>
      </c>
      <c r="J31" s="32">
        <v>1899</v>
      </c>
      <c r="P31" s="46">
        <v>264</v>
      </c>
    </row>
    <row r="32" spans="1:16" ht="12.75">
      <c r="A32" s="26">
        <v>250</v>
      </c>
      <c r="B32" s="32">
        <f t="shared" si="1"/>
        <v>1391</v>
      </c>
      <c r="C32" s="55">
        <v>250</v>
      </c>
      <c r="D32" s="32">
        <f t="shared" si="2"/>
        <v>2089</v>
      </c>
      <c r="F32" s="26">
        <v>250</v>
      </c>
      <c r="G32" s="33">
        <f t="shared" si="3"/>
        <v>304</v>
      </c>
      <c r="I32" s="26">
        <v>1391</v>
      </c>
      <c r="J32" s="33">
        <v>2089</v>
      </c>
      <c r="P32" s="46">
        <v>304</v>
      </c>
    </row>
    <row r="33" spans="1:16" ht="12.75">
      <c r="A33" s="26">
        <v>285</v>
      </c>
      <c r="B33" s="32">
        <f t="shared" si="1"/>
        <v>1585</v>
      </c>
      <c r="C33" s="55">
        <v>285</v>
      </c>
      <c r="D33" s="32">
        <f t="shared" si="2"/>
        <v>2381</v>
      </c>
      <c r="F33" s="26">
        <v>285</v>
      </c>
      <c r="G33" s="33">
        <f t="shared" si="3"/>
        <v>335</v>
      </c>
      <c r="I33" s="26">
        <v>1585</v>
      </c>
      <c r="J33" s="33">
        <v>2381</v>
      </c>
      <c r="P33" s="46">
        <v>335</v>
      </c>
    </row>
    <row r="34" spans="1:16" ht="12.75">
      <c r="A34" s="26">
        <v>315</v>
      </c>
      <c r="B34" s="32">
        <f t="shared" si="1"/>
        <v>1745</v>
      </c>
      <c r="C34" s="55">
        <v>315</v>
      </c>
      <c r="D34" s="32">
        <f t="shared" si="2"/>
        <v>2619</v>
      </c>
      <c r="F34" s="26">
        <v>315</v>
      </c>
      <c r="G34" s="33">
        <f t="shared" si="3"/>
        <v>673</v>
      </c>
      <c r="I34" s="26">
        <v>1745</v>
      </c>
      <c r="J34" s="33">
        <v>2619</v>
      </c>
      <c r="P34" s="46">
        <v>673</v>
      </c>
    </row>
    <row r="35" spans="1:16" ht="12.75">
      <c r="A35" s="26">
        <v>340</v>
      </c>
      <c r="B35" s="32">
        <f t="shared" si="1"/>
        <v>2535</v>
      </c>
      <c r="C35" s="55">
        <v>340</v>
      </c>
      <c r="D35" s="32">
        <f t="shared" si="2"/>
        <v>3798</v>
      </c>
      <c r="F35" s="26">
        <v>340</v>
      </c>
      <c r="G35" s="33">
        <f t="shared" si="3"/>
        <v>773</v>
      </c>
      <c r="I35" s="26">
        <v>2535</v>
      </c>
      <c r="J35" s="33">
        <v>3798</v>
      </c>
      <c r="P35" s="46">
        <v>773</v>
      </c>
    </row>
    <row r="36" spans="1:16" ht="12.75">
      <c r="A36" s="26">
        <v>400</v>
      </c>
      <c r="B36" s="32">
        <f t="shared" si="1"/>
        <v>3565</v>
      </c>
      <c r="C36" s="55">
        <v>400</v>
      </c>
      <c r="D36" s="32">
        <f t="shared" si="2"/>
        <v>4705</v>
      </c>
      <c r="F36" s="26">
        <v>400</v>
      </c>
      <c r="G36" s="33">
        <f t="shared" si="3"/>
        <v>905</v>
      </c>
      <c r="I36" s="26">
        <v>3565</v>
      </c>
      <c r="J36" s="33">
        <v>4705</v>
      </c>
      <c r="P36" s="46">
        <v>905</v>
      </c>
    </row>
    <row r="37" spans="1:16" ht="13.5" thickBot="1">
      <c r="A37" s="26">
        <v>500</v>
      </c>
      <c r="B37" s="32">
        <f t="shared" si="1"/>
        <v>8855</v>
      </c>
      <c r="C37" s="55">
        <v>500</v>
      </c>
      <c r="D37" s="32">
        <f t="shared" si="2"/>
        <v>6894</v>
      </c>
      <c r="F37" s="4">
        <v>500</v>
      </c>
      <c r="G37" s="36">
        <f t="shared" si="3"/>
        <v>1549</v>
      </c>
      <c r="I37" s="34">
        <v>8855</v>
      </c>
      <c r="J37" s="33">
        <v>6894</v>
      </c>
      <c r="P37" s="47">
        <v>1549</v>
      </c>
    </row>
    <row r="38" spans="1:16" ht="13.5" thickBot="1">
      <c r="A38" s="4">
        <v>630</v>
      </c>
      <c r="B38" s="9">
        <f t="shared" si="1"/>
        <v>15015</v>
      </c>
      <c r="C38" s="56">
        <v>600</v>
      </c>
      <c r="D38" s="9">
        <f t="shared" si="2"/>
        <v>9384</v>
      </c>
      <c r="F38" s="49">
        <v>600</v>
      </c>
      <c r="G38" s="50">
        <f t="shared" si="3"/>
        <v>2323</v>
      </c>
      <c r="I38" s="4">
        <v>15015</v>
      </c>
      <c r="J38" s="36">
        <v>9384</v>
      </c>
      <c r="P38" s="44">
        <v>2323</v>
      </c>
    </row>
    <row r="39" spans="1:7" ht="51.75" thickBot="1">
      <c r="A39" s="51" t="s">
        <v>20</v>
      </c>
      <c r="B39" s="52" t="s">
        <v>16</v>
      </c>
      <c r="C39" s="52" t="s">
        <v>20</v>
      </c>
      <c r="D39" s="53" t="s">
        <v>16</v>
      </c>
      <c r="F39" s="10" t="s">
        <v>20</v>
      </c>
      <c r="G39" s="8" t="s">
        <v>16</v>
      </c>
    </row>
    <row r="40" spans="1:7" ht="12.75">
      <c r="A40" s="6">
        <v>800</v>
      </c>
      <c r="B40" s="7" t="s">
        <v>2</v>
      </c>
      <c r="C40" s="7">
        <v>800</v>
      </c>
      <c r="D40" s="15" t="s">
        <v>2</v>
      </c>
      <c r="F40" s="16">
        <v>800</v>
      </c>
      <c r="G40" s="14" t="s">
        <v>2</v>
      </c>
    </row>
    <row r="41" spans="1:7" ht="13.5" thickBot="1">
      <c r="A41" s="4">
        <v>1000</v>
      </c>
      <c r="B41" s="5" t="s">
        <v>2</v>
      </c>
      <c r="C41" s="5">
        <v>1000</v>
      </c>
      <c r="D41" s="9" t="s">
        <v>2</v>
      </c>
      <c r="F41" s="17">
        <v>1000</v>
      </c>
      <c r="G41" s="9" t="s">
        <v>2</v>
      </c>
    </row>
    <row r="42" spans="1:7" ht="12.75">
      <c r="A42" s="61" t="s">
        <v>26</v>
      </c>
      <c r="B42" s="61"/>
      <c r="C42" s="61"/>
      <c r="D42" s="61"/>
      <c r="E42" s="62"/>
      <c r="F42" s="62"/>
      <c r="G42" s="62"/>
    </row>
    <row r="43" spans="1:7" ht="12.75">
      <c r="A43" s="63" t="s">
        <v>22</v>
      </c>
      <c r="B43" s="64"/>
      <c r="C43" s="64"/>
      <c r="D43" s="64"/>
      <c r="E43" s="62"/>
      <c r="F43" s="62"/>
      <c r="G43" s="62"/>
    </row>
    <row r="44" spans="1:7" ht="12.75">
      <c r="A44" s="65" t="s">
        <v>0</v>
      </c>
      <c r="B44" s="64"/>
      <c r="C44" s="64"/>
      <c r="D44" s="64"/>
      <c r="E44" s="62"/>
      <c r="F44" s="62"/>
      <c r="G44" s="62"/>
    </row>
  </sheetData>
  <sheetProtection/>
  <mergeCells count="8">
    <mergeCell ref="A42:G42"/>
    <mergeCell ref="A43:G43"/>
    <mergeCell ref="A44:G44"/>
    <mergeCell ref="A6:G6"/>
    <mergeCell ref="A7:D7"/>
    <mergeCell ref="A27:B27"/>
    <mergeCell ref="C27:D27"/>
    <mergeCell ref="F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зуев</cp:lastModifiedBy>
  <cp:lastPrinted>2015-05-19T11:57:53Z</cp:lastPrinted>
  <dcterms:created xsi:type="dcterms:W3CDTF">2014-02-11T08:10:09Z</dcterms:created>
  <dcterms:modified xsi:type="dcterms:W3CDTF">2017-01-31T09:50:21Z</dcterms:modified>
  <cp:category/>
  <cp:version/>
  <cp:contentType/>
  <cp:contentStatus/>
</cp:coreProperties>
</file>